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lgconsulting-my.sharepoint.com/personal/fred_flgconsulting_onmicrosoft_com/Documents/Site Excel/en/09_Chart/06_Radar/"/>
    </mc:Choice>
  </mc:AlternateContent>
  <xr:revisionPtr revIDLastSave="17" documentId="8_{60852AA3-0229-4BE1-8000-3018844427D8}" xr6:coauthVersionLast="46" xr6:coauthVersionMax="46" xr10:uidLastSave="{662859A6-13FC-4BFF-A52C-A8CFCE7031C7}"/>
  <bookViews>
    <workbookView xWindow="-120" yWindow="-120" windowWidth="29040" windowHeight="15840" firstSheet="1" activeTab="1" xr2:uid="{D5F18474-363E-4F5A-8351-8DDF6B68AFDA}"/>
  </bookViews>
  <sheets>
    <sheet name="_56F9DC9755BA473782653E2940F9" sheetId="2" state="veryHidden" r:id="rId1"/>
    <sheet name="Form1" sheetId="3" r:id="rId2"/>
    <sheet name="Form1 (2)" sheetId="4" r:id="rId3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3" i="4" l="1"/>
  <c r="H113" i="4"/>
  <c r="G113" i="4"/>
  <c r="F113" i="4"/>
  <c r="E113" i="4"/>
  <c r="D113" i="4"/>
  <c r="L7" i="4" a="1"/>
  <c r="L7" i="4" s="1"/>
  <c r="L6" i="4" a="1"/>
  <c r="L6" i="4" s="1"/>
  <c r="L5" i="4" a="1"/>
  <c r="L5" i="4" s="1"/>
  <c r="L4" i="4" a="1"/>
  <c r="L4" i="4" s="1"/>
  <c r="L3" i="4" a="1"/>
  <c r="L3" i="4" s="1"/>
  <c r="L2" i="4" a="1"/>
  <c r="L2" i="4" s="1"/>
  <c r="L7" i="3"/>
  <c r="L4" i="3"/>
  <c r="L3" i="3"/>
  <c r="L6" i="3"/>
  <c r="L5" i="3"/>
  <c r="L2" i="3"/>
  <c r="M3" i="4"/>
  <c r="M2" i="4"/>
  <c r="M7" i="4"/>
  <c r="M4" i="4"/>
  <c r="M5" i="4"/>
  <c r="M6" i="4"/>
  <c r="M2" i="3" l="1" a="1"/>
  <c r="M2" i="3" s="1"/>
  <c r="M3" i="3" a="1"/>
  <c r="M3" i="3" s="1"/>
  <c r="M4" i="3" a="1"/>
  <c r="M4" i="3" s="1"/>
  <c r="M5" i="3" a="1"/>
  <c r="M5" i="3" s="1"/>
  <c r="M6" i="3" a="1"/>
  <c r="M6" i="3" s="1"/>
  <c r="M7" i="3" a="1"/>
  <c r="M7" i="3" s="1"/>
  <c r="E73" i="3"/>
  <c r="F73" i="3"/>
  <c r="G73" i="3"/>
  <c r="H73" i="3"/>
  <c r="I73" i="3"/>
  <c r="D7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<sst xmlns="http://schemas.openxmlformats.org/spreadsheetml/2006/main" count="370" uniqueCount="102">
  <si>
    <t>1589_LAfnU-9B3npkZi0uKHAHRYzmIFNvvsP9pfT3hBUMFZZRDhMVDdUUDNKUE9JTkRLUENOVzQyRi4u</t>
  </si>
  <si>
    <t>Form1</t>
  </si>
  <si>
    <t>{b581b71c-32a6-4cae-9f39-33b17bf225a1}</t>
  </si>
  <si>
    <t>Heure de début</t>
  </si>
  <si>
    <t>Heure de fin</t>
  </si>
  <si>
    <t>Nom</t>
  </si>
  <si>
    <t>Temps Attente</t>
  </si>
  <si>
    <t>Accueil</t>
  </si>
  <si>
    <t>Ecoute</t>
  </si>
  <si>
    <t>Professionnalisme</t>
  </si>
  <si>
    <t>Réponse obtenue</t>
  </si>
  <si>
    <t>Recommandation</t>
  </si>
  <si>
    <t>Moyenne</t>
  </si>
  <si>
    <t>Helena</t>
  </si>
  <si>
    <t>Mara</t>
  </si>
  <si>
    <t>Julia</t>
  </si>
  <si>
    <t>Bertine</t>
  </si>
  <si>
    <t>Feaven</t>
  </si>
  <si>
    <t>Turner</t>
  </si>
  <si>
    <t>Nansen</t>
  </si>
  <si>
    <t>Abele</t>
  </si>
  <si>
    <t>Ralph</t>
  </si>
  <si>
    <t>Giuseppina</t>
  </si>
  <si>
    <t>Rolla</t>
  </si>
  <si>
    <t>Amina</t>
  </si>
  <si>
    <t>Ettore</t>
  </si>
  <si>
    <t>Vincenzo</t>
  </si>
  <si>
    <t>Ustinov</t>
  </si>
  <si>
    <t>Gabriella</t>
  </si>
  <si>
    <t>Chapin</t>
  </si>
  <si>
    <t>Dyta</t>
  </si>
  <si>
    <t>Manon</t>
  </si>
  <si>
    <t>Nabila</t>
  </si>
  <si>
    <t>Mihelca</t>
  </si>
  <si>
    <t>Searlait</t>
  </si>
  <si>
    <t>Nina</t>
  </si>
  <si>
    <t>Amadei</t>
  </si>
  <si>
    <t>Mafalda</t>
  </si>
  <si>
    <t>Fiammetta</t>
  </si>
  <si>
    <t>Gaspar</t>
  </si>
  <si>
    <t>Jennifer</t>
  </si>
  <si>
    <t>Amitee</t>
  </si>
  <si>
    <t>Hagos</t>
  </si>
  <si>
    <t>Laura</t>
  </si>
  <si>
    <t>Jeanette</t>
  </si>
  <si>
    <t>Malou</t>
  </si>
  <si>
    <t>Brice</t>
  </si>
  <si>
    <t>Algernon</t>
  </si>
  <si>
    <t>Geronimo</t>
  </si>
  <si>
    <t>Pomeroy</t>
  </si>
  <si>
    <t>Vladislava</t>
  </si>
  <si>
    <t>Abrha</t>
  </si>
  <si>
    <t>Denniz</t>
  </si>
  <si>
    <t>Darcy</t>
  </si>
  <si>
    <t>Bellamy</t>
  </si>
  <si>
    <t>Mandy</t>
  </si>
  <si>
    <t>Dominica</t>
  </si>
  <si>
    <t>Fethawi</t>
  </si>
  <si>
    <t>Vedette</t>
  </si>
  <si>
    <t>Ignace</t>
  </si>
  <si>
    <t>Jožefa Frančiška</t>
  </si>
  <si>
    <t>Juliette</t>
  </si>
  <si>
    <t>Beverly</t>
  </si>
  <si>
    <t>Cassio</t>
  </si>
  <si>
    <t>Ulrich</t>
  </si>
  <si>
    <t>Concordia</t>
  </si>
  <si>
    <t>Emma</t>
  </si>
  <si>
    <t>Zula</t>
  </si>
  <si>
    <t>Anne-Lise</t>
  </si>
  <si>
    <t>Selam</t>
  </si>
  <si>
    <t>Fifi</t>
  </si>
  <si>
    <t>Jan</t>
  </si>
  <si>
    <t>Jean</t>
  </si>
  <si>
    <t>Alita</t>
  </si>
  <si>
    <t>Malte</t>
  </si>
  <si>
    <t>Ephraim</t>
  </si>
  <si>
    <t>Marina</t>
  </si>
  <si>
    <t>Aurora</t>
  </si>
  <si>
    <t>Philippine</t>
  </si>
  <si>
    <t>Caitlin</t>
  </si>
  <si>
    <t>Erik</t>
  </si>
  <si>
    <t>Medoro</t>
  </si>
  <si>
    <t>Sofia</t>
  </si>
  <si>
    <t>Francis</t>
  </si>
  <si>
    <t>5</t>
  </si>
  <si>
    <t>3</t>
  </si>
  <si>
    <t>2</t>
  </si>
  <si>
    <t>4</t>
  </si>
  <si>
    <t>1</t>
  </si>
  <si>
    <t>Total</t>
  </si>
  <si>
    <t>High Quality</t>
  </si>
  <si>
    <t>Useful</t>
  </si>
  <si>
    <t>Unique</t>
  </si>
  <si>
    <t>Good value for money</t>
  </si>
  <si>
    <t>Reliable</t>
  </si>
  <si>
    <t>Impractical</t>
  </si>
  <si>
    <t>Tom</t>
  </si>
  <si>
    <t>Average</t>
  </si>
  <si>
    <t>Name</t>
  </si>
  <si>
    <t>Change client name here</t>
  </si>
  <si>
    <t>Starting Time</t>
  </si>
  <si>
    <t>Ending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</si>
</sst>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\ h:mm:ss"/>
    <numFmt numFmtId="165" formatCode="dd/mm/yyyy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theme="4" tint="-0.249977111117893"/>
      </left>
      <right/>
      <top style="medium">
        <color theme="4" tint="-0.249977111117893"/>
      </top>
      <bottom style="thin">
        <color indexed="64"/>
      </bottom>
      <diagonal/>
    </border>
    <border>
      <left style="medium">
        <color theme="4" tint="-0.249977111117893"/>
      </left>
      <right/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/>
      <top style="thin">
        <color indexed="64"/>
      </top>
      <bottom style="medium">
        <color theme="4" tint="-0.249977111117893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/>
      <top style="medium">
        <color theme="4" tint="-0.249977111117893"/>
      </top>
      <bottom style="thin">
        <color indexed="64"/>
      </bottom>
      <diagonal/>
    </border>
    <border>
      <left style="medium">
        <color rgb="FF7030A0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/>
      <top style="thin">
        <color indexed="64"/>
      </top>
      <bottom style="medium">
        <color theme="4" tint="-0.249977111117893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0070C0"/>
      </right>
      <top style="medium">
        <color rgb="FF7030A0"/>
      </top>
      <bottom style="medium">
        <color rgb="FF0070C0"/>
      </bottom>
      <diagonal/>
    </border>
    <border>
      <left style="medium">
        <color rgb="FFFF0000"/>
      </left>
      <right style="medium">
        <color rgb="FF0070C0"/>
      </right>
      <top/>
      <bottom style="thin">
        <color indexed="64"/>
      </bottom>
      <diagonal/>
    </border>
    <border>
      <left/>
      <right style="medium">
        <color rgb="FFFF0000"/>
      </right>
      <top/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70C0"/>
      </left>
      <right style="medium">
        <color rgb="FFFF0000"/>
      </right>
      <top style="thin">
        <color indexed="64"/>
      </top>
      <bottom style="medium">
        <color rgb="FF0070C0"/>
      </bottom>
      <diagonal/>
    </border>
    <border>
      <left style="medium">
        <color rgb="FFFF0000"/>
      </left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 style="medium">
        <color theme="4" tint="-0.249977111117893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12" xfId="0" applyBorder="1"/>
    <xf numFmtId="2" fontId="0" fillId="0" borderId="13" xfId="0" applyNumberFormat="1" applyBorder="1"/>
    <xf numFmtId="2" fontId="0" fillId="0" borderId="15" xfId="0" applyNumberFormat="1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2" fontId="0" fillId="0" borderId="20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1" xfId="0" applyBorder="1"/>
    <xf numFmtId="0" fontId="1" fillId="0" borderId="0" xfId="0" applyFont="1"/>
    <xf numFmtId="0" fontId="0" fillId="0" borderId="22" xfId="0" applyBorder="1" applyProtection="1">
      <protection locked="0"/>
    </xf>
  </cellXfs>
  <cellStyles count="1">
    <cellStyle name="Normal" xfId="0" builtinId="0"/>
  </cellStyles>
  <dxfs count="2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4" formatCode="m/d/yy\ h:mm:ss"/>
    </dxf>
    <dxf>
      <numFmt numFmtId="164" formatCode="m/d/yy\ h:mm:ss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164" formatCode="m/d/yy\ h:mm:ss"/>
    </dxf>
    <dxf>
      <numFmt numFmtId="164" formatCode="m/d/yy\ h:mm:ss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9843255537383"/>
          <c:y val="6.1922312481388374E-2"/>
          <c:w val="0.62563346051397895"/>
          <c:h val="0.86911903822048631"/>
        </c:manualLayout>
      </c:layout>
      <c:radarChart>
        <c:radarStyle val="marker"/>
        <c:varyColors val="0"/>
        <c:ser>
          <c:idx val="0"/>
          <c:order val="0"/>
          <c:tx>
            <c:strRef>
              <c:f>Form1!$L$1</c:f>
              <c:strCache>
                <c:ptCount val="1"/>
                <c:pt idx="0">
                  <c:v>Average</c:v>
                </c:pt>
              </c:strCache>
            </c:strRef>
          </c:tx>
          <c:spPr>
            <a:ln w="444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Form1!$K$2:$K$7</c:f>
              <c:strCache>
                <c:ptCount val="6"/>
                <c:pt idx="0">
                  <c:v>High Quality</c:v>
                </c:pt>
                <c:pt idx="1">
                  <c:v>Useful</c:v>
                </c:pt>
                <c:pt idx="2">
                  <c:v>Unique</c:v>
                </c:pt>
                <c:pt idx="3">
                  <c:v>Good value for money</c:v>
                </c:pt>
                <c:pt idx="4">
                  <c:v>Reliable</c:v>
                </c:pt>
                <c:pt idx="5">
                  <c:v>Impractical</c:v>
                </c:pt>
              </c:strCache>
            </c:strRef>
          </c:cat>
          <c:val>
            <c:numRef>
              <c:f>Form1!$L$2:$L$7</c:f>
              <c:numCache>
                <c:formatCode>0.00</c:formatCode>
                <c:ptCount val="6"/>
                <c:pt idx="0">
                  <c:v>1.7183098591549295</c:v>
                </c:pt>
                <c:pt idx="1">
                  <c:v>3.2535211267605635</c:v>
                </c:pt>
                <c:pt idx="2">
                  <c:v>3.1267605633802815</c:v>
                </c:pt>
                <c:pt idx="3">
                  <c:v>3.816901408450704</c:v>
                </c:pt>
                <c:pt idx="4">
                  <c:v>3.732394366197183</c:v>
                </c:pt>
                <c:pt idx="5">
                  <c:v>3.5774647887323945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A-45F4-B1C9-828A2A9C5A9D}"/>
            </c:ext>
          </c:extLst>
        </c:ser>
        <c:ser>
          <c:idx val="1"/>
          <c:order val="1"/>
          <c:tx>
            <c:strRef>
              <c:f>Form1!$M$1</c:f>
              <c:strCache>
                <c:ptCount val="1"/>
                <c:pt idx="0">
                  <c:v>Jožefa Frančiška</c:v>
                </c:pt>
              </c:strCache>
            </c:strRef>
          </c:tx>
          <c:spPr>
            <a:ln w="412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Form1!$K$2:$K$7</c:f>
              <c:strCache>
                <c:ptCount val="6"/>
                <c:pt idx="0">
                  <c:v>High Quality</c:v>
                </c:pt>
                <c:pt idx="1">
                  <c:v>Useful</c:v>
                </c:pt>
                <c:pt idx="2">
                  <c:v>Unique</c:v>
                </c:pt>
                <c:pt idx="3">
                  <c:v>Good value for money</c:v>
                </c:pt>
                <c:pt idx="4">
                  <c:v>Reliable</c:v>
                </c:pt>
                <c:pt idx="5">
                  <c:v>Impractical</c:v>
                </c:pt>
              </c:strCache>
            </c:strRef>
          </c:cat>
          <c:val>
            <c:numRef>
              <c:f>Form1!$M$2:$M$7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A-45F4-B1C9-828A2A9C5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456528"/>
        <c:axId val="781670400"/>
        <c:extLst/>
      </c:radarChart>
      <c:catAx>
        <c:axId val="60645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1670400"/>
        <c:crosses val="autoZero"/>
        <c:auto val="1"/>
        <c:lblAlgn val="ctr"/>
        <c:lblOffset val="100"/>
        <c:noMultiLvlLbl val="0"/>
      </c:catAx>
      <c:valAx>
        <c:axId val="781670400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64565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9843255537383"/>
          <c:y val="6.1922312481388374E-2"/>
          <c:w val="0.62563346051397895"/>
          <c:h val="0.86911903822048631"/>
        </c:manualLayout>
      </c:layout>
      <c:radarChart>
        <c:radarStyle val="marker"/>
        <c:varyColors val="0"/>
        <c:ser>
          <c:idx val="0"/>
          <c:order val="0"/>
          <c:tx>
            <c:strRef>
              <c:f>'Form1 (2)'!$M$1</c:f>
              <c:strCache>
                <c:ptCount val="1"/>
                <c:pt idx="0">
                  <c:v>Moyenne</c:v>
                </c:pt>
              </c:strCache>
            </c:strRef>
          </c:tx>
          <c:spPr>
            <a:ln w="444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'Form1 (2)'!$K$2:$K$7</c:f>
              <c:strCache>
                <c:ptCount val="6"/>
                <c:pt idx="0">
                  <c:v>Temps Attente</c:v>
                </c:pt>
                <c:pt idx="1">
                  <c:v>Accueil</c:v>
                </c:pt>
                <c:pt idx="2">
                  <c:v>Ecoute</c:v>
                </c:pt>
                <c:pt idx="3">
                  <c:v>Professionnalisme</c:v>
                </c:pt>
                <c:pt idx="4">
                  <c:v>Réponse obtenue</c:v>
                </c:pt>
                <c:pt idx="5">
                  <c:v>Recommandation</c:v>
                </c:pt>
              </c:strCache>
            </c:strRef>
          </c:cat>
          <c:val>
            <c:numRef>
              <c:f>'Form1 (2)'!$M$2:$M$7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8-4F7C-A978-F8E2ECC841C0}"/>
            </c:ext>
          </c:extLst>
        </c:ser>
        <c:ser>
          <c:idx val="1"/>
          <c:order val="1"/>
          <c:tx>
            <c:strRef>
              <c:f>'Form1 (2)'!$L$1</c:f>
              <c:strCache>
                <c:ptCount val="1"/>
                <c:pt idx="0">
                  <c:v>Chapin</c:v>
                </c:pt>
              </c:strCache>
            </c:strRef>
          </c:tx>
          <c:spPr>
            <a:ln w="412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'Form1 (2)'!$K$2:$K$7</c:f>
              <c:strCache>
                <c:ptCount val="6"/>
                <c:pt idx="0">
                  <c:v>Temps Attente</c:v>
                </c:pt>
                <c:pt idx="1">
                  <c:v>Accueil</c:v>
                </c:pt>
                <c:pt idx="2">
                  <c:v>Ecoute</c:v>
                </c:pt>
                <c:pt idx="3">
                  <c:v>Professionnalisme</c:v>
                </c:pt>
                <c:pt idx="4">
                  <c:v>Réponse obtenue</c:v>
                </c:pt>
                <c:pt idx="5">
                  <c:v>Recommandation</c:v>
                </c:pt>
              </c:strCache>
            </c:strRef>
          </c:cat>
          <c:val>
            <c:numRef>
              <c:f>'Form1 (2)'!$L$2:$L$7</c:f>
              <c:numCache>
                <c:formatCode>General</c:formatCode>
                <c:ptCount val="6"/>
                <c:pt idx="0">
                  <c:v>2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8-4F7C-A978-F8E2ECC84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456528"/>
        <c:axId val="781670400"/>
        <c:extLst/>
      </c:radarChart>
      <c:catAx>
        <c:axId val="60645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1670400"/>
        <c:crosses val="autoZero"/>
        <c:auto val="1"/>
        <c:lblAlgn val="ctr"/>
        <c:lblOffset val="100"/>
        <c:noMultiLvlLbl val="0"/>
      </c:catAx>
      <c:valAx>
        <c:axId val="781670400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64565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7</xdr:row>
      <xdr:rowOff>85726</xdr:rowOff>
    </xdr:from>
    <xdr:to>
      <xdr:col>15</xdr:col>
      <xdr:colOff>161925</xdr:colOff>
      <xdr:row>26</xdr:row>
      <xdr:rowOff>181339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2CE84B0E-69B3-40D1-B7E1-695FB626DA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161924</xdr:colOff>
      <xdr:row>0</xdr:row>
      <xdr:rowOff>0</xdr:rowOff>
    </xdr:from>
    <xdr:to>
      <xdr:col>14</xdr:col>
      <xdr:colOff>133349</xdr:colOff>
      <xdr:row>1</xdr:row>
      <xdr:rowOff>28575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5518A13-B250-4B0E-AC42-B82C2F8AF21D}"/>
            </a:ext>
          </a:extLst>
        </xdr:cNvPr>
        <xdr:cNvSpPr/>
      </xdr:nvSpPr>
      <xdr:spPr>
        <a:xfrm rot="10800000">
          <a:off x="12944474" y="0"/>
          <a:ext cx="676275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7</xdr:row>
      <xdr:rowOff>123826</xdr:rowOff>
    </xdr:from>
    <xdr:to>
      <xdr:col>18</xdr:col>
      <xdr:colOff>333375</xdr:colOff>
      <xdr:row>35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8A1A54F-1A46-4FBE-92F1-851839E39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BD10A4-D012-4EC7-8367-7E1EE38A11DE}" name="Table1" displayName="Table1" ref="A1:I73" totalsRowCount="1">
  <autoFilter ref="A1:I72" xr:uid="{3DD11E4E-BC8E-4BEC-8F25-3A95030EA10F}"/>
  <tableColumns count="9">
    <tableColumn id="1" xr3:uid="{6DA7FFA0-313F-45B2-922E-F7AAF650F55D}" name="Starting Time" totalsRowLabel="Total" dataDxfId="27"/>
    <tableColumn id="2" xr3:uid="{CCB8D1FB-79E3-4741-8AF2-B7F49B03A35D}" name="Ending Time" dataDxfId="26">
      <calculatedColumnFormula>A2+RANDBETWEEN(90,300)/(24*60*60)</calculatedColumnFormula>
    </tableColumn>
    <tableColumn id="4" xr3:uid="{7E77016D-287D-4D83-B5ED-D38FCAAC998F}" name="Name" dataDxfId="25"/>
    <tableColumn id="5" xr3:uid="{625F648F-9B39-4A82-871D-C01232FA7C2F}" name="High Quality" totalsRowFunction="average" dataDxfId="24"/>
    <tableColumn id="6" xr3:uid="{EEF7F600-CC9D-4384-BBDA-7ACAD0A42BC8}" name="Useful" totalsRowFunction="average" dataDxfId="23" totalsRowDxfId="4"/>
    <tableColumn id="7" xr3:uid="{6065C8DC-9370-4707-A1BE-1F0F4B7D31B0}" name="Unique" totalsRowFunction="average" dataDxfId="22" totalsRowDxfId="3"/>
    <tableColumn id="8" xr3:uid="{442398C6-BE10-4916-8431-0E97FBDDB513}" name="Good value for money" totalsRowFunction="average" dataDxfId="21" totalsRowDxfId="2"/>
    <tableColumn id="9" xr3:uid="{6A2B02F6-6AE9-4409-A308-30E2A85E8B24}" name="Reliable" totalsRowFunction="average" dataDxfId="20" totalsRowDxfId="1"/>
    <tableColumn id="10" xr3:uid="{0276E37B-CAA4-4B48-96FC-CB12EA0781FE}" name="Impractical" totalsRowFunction="average" dataDxfId="19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FA3CAC-B7F4-4144-B177-1BFF0A344574}" name="tbl_Resultat3" displayName="tbl_Resultat3" ref="A1:I113" totalsRowCount="1">
  <autoFilter ref="A1:I112" xr:uid="{3DD11E4E-BC8E-4BEC-8F25-3A95030EA10F}"/>
  <tableColumns count="9">
    <tableColumn id="1" xr3:uid="{22052227-218D-4E62-BBC5-DCD80B972187}" name="Heure de début" totalsRowLabel="Total" dataDxfId="18"/>
    <tableColumn id="2" xr3:uid="{8714679A-ACAC-4F19-8E21-6217B5450276}" name="Heure de fin" dataDxfId="17">
      <calculatedColumnFormula>A2+RANDBETWEEN(90,300)/(24*60*60)</calculatedColumnFormula>
    </tableColumn>
    <tableColumn id="4" xr3:uid="{CAA763A6-8081-415C-8B65-9237C6D4E22E}" name="Nom" dataDxfId="16"/>
    <tableColumn id="5" xr3:uid="{C8AE9B38-5815-4EA9-A876-38E7D8D62666}" name="Temps Attente" totalsRowFunction="average" dataDxfId="15"/>
    <tableColumn id="6" xr3:uid="{D6239255-90A3-47A9-944F-ED69668E5720}" name="Accueil" totalsRowFunction="average" dataDxfId="14" totalsRowDxfId="13"/>
    <tableColumn id="7" xr3:uid="{FF31E8C3-6AFB-44CF-A34D-6BD0911F71FF}" name="Ecoute" totalsRowFunction="average" dataDxfId="12" totalsRowDxfId="11"/>
    <tableColumn id="8" xr3:uid="{2868C467-4129-461B-8AE7-491BA93D73AD}" name="Professionnalisme" totalsRowFunction="average" dataDxfId="10" totalsRowDxfId="9"/>
    <tableColumn id="9" xr3:uid="{3072964E-0BA1-4BCF-958A-746E4D44FAAB}" name="Réponse obtenue" totalsRowFunction="average" dataDxfId="8" totalsRowDxfId="7"/>
    <tableColumn id="10" xr3:uid="{8A1BC743-AB9F-4842-AA2D-3323282A9606}" name="Recommandation" totalsRowFunction="average" dataDxfId="6" totalsRow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A532-30B0-44BE-8BFB-420B69D3A410}">
  <sheetPr codeName="Feuil2"/>
  <dimension ref="A1:A3"/>
  <sheetViews>
    <sheetView workbookViewId="0"/>
  </sheetViews>
  <sheetFormatPr defaultColWidth="9.140625"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0CAA-0C75-440D-A631-04EDE2EA629F}">
  <sheetPr codeName="Feuil3"/>
  <dimension ref="A1:P121"/>
  <sheetViews>
    <sheetView tabSelected="1" workbookViewId="0">
      <selection activeCell="M1" sqref="M1"/>
    </sheetView>
  </sheetViews>
  <sheetFormatPr defaultColWidth="9.140625" defaultRowHeight="15" x14ac:dyDescent="0.25"/>
  <cols>
    <col min="1" max="2" width="19.42578125" customWidth="1"/>
    <col min="3" max="3" width="15.5703125" customWidth="1"/>
    <col min="4" max="4" width="14.140625" style="1" customWidth="1"/>
    <col min="5" max="6" width="12" style="1" bestFit="1" customWidth="1"/>
    <col min="7" max="7" width="23.28515625" style="1" bestFit="1" customWidth="1"/>
    <col min="8" max="8" width="12" style="1" bestFit="1" customWidth="1"/>
    <col min="9" max="9" width="13" style="1" bestFit="1" customWidth="1"/>
    <col min="11" max="11" width="20.28515625" customWidth="1"/>
    <col min="12" max="12" width="10.85546875" customWidth="1"/>
    <col min="13" max="14" width="10.5703125" customWidth="1"/>
    <col min="21" max="21" width="21.5703125" customWidth="1"/>
  </cols>
  <sheetData>
    <row r="1" spans="1:16" ht="15.75" thickBot="1" x14ac:dyDescent="0.3">
      <c r="A1" s="2" t="s">
        <v>100</v>
      </c>
      <c r="B1" s="2" t="s">
        <v>101</v>
      </c>
      <c r="C1" s="1" t="s">
        <v>98</v>
      </c>
      <c r="D1" s="6" t="s">
        <v>90</v>
      </c>
      <c r="E1" s="3" t="s">
        <v>91</v>
      </c>
      <c r="F1" s="3" t="s">
        <v>92</v>
      </c>
      <c r="G1" s="3" t="s">
        <v>93</v>
      </c>
      <c r="H1" s="3" t="s">
        <v>94</v>
      </c>
      <c r="I1" s="3" t="s">
        <v>95</v>
      </c>
      <c r="L1" s="10" t="s">
        <v>97</v>
      </c>
      <c r="M1" s="32" t="s">
        <v>60</v>
      </c>
      <c r="N1" s="30"/>
      <c r="P1" s="31" t="s">
        <v>99</v>
      </c>
    </row>
    <row r="2" spans="1:16" x14ac:dyDescent="0.25">
      <c r="A2" s="5">
        <v>43226.6325</v>
      </c>
      <c r="B2" s="5">
        <v>43226.634143518517</v>
      </c>
      <c r="C2" s="1" t="s">
        <v>14</v>
      </c>
      <c r="D2" s="4">
        <v>1</v>
      </c>
      <c r="E2" s="4">
        <v>3</v>
      </c>
      <c r="F2" s="4">
        <v>4</v>
      </c>
      <c r="G2" s="4">
        <v>5</v>
      </c>
      <c r="H2" s="4">
        <v>3</v>
      </c>
      <c r="I2" s="4">
        <v>2</v>
      </c>
      <c r="K2" s="7" t="s">
        <v>90</v>
      </c>
      <c r="L2" s="15">
        <f ca="1">AVERAGE(INDIRECT("Table1["&amp;K2&amp;"]"))</f>
        <v>1.7183098591549295</v>
      </c>
      <c r="M2" s="27" cm="1">
        <f t="array" ref="M2">VLOOKUP($M$1,Table1[[Name]:[Impractical]],MATCH($K2,Table1[[#Headers],[Name]:[Impractical]],0),0)</f>
        <v>1</v>
      </c>
      <c r="N2" s="30"/>
    </row>
    <row r="3" spans="1:16" x14ac:dyDescent="0.25">
      <c r="A3" s="5">
        <v>43230.619850000003</v>
      </c>
      <c r="B3" s="5">
        <v>43230.623287500006</v>
      </c>
      <c r="C3" s="1" t="s">
        <v>15</v>
      </c>
      <c r="D3" s="4">
        <v>2</v>
      </c>
      <c r="E3" s="4">
        <v>4</v>
      </c>
      <c r="F3" s="4">
        <v>3</v>
      </c>
      <c r="G3" s="4">
        <v>3</v>
      </c>
      <c r="H3" s="4">
        <v>2</v>
      </c>
      <c r="I3" s="4">
        <v>4</v>
      </c>
      <c r="K3" s="8" t="s">
        <v>91</v>
      </c>
      <c r="L3" s="16">
        <f t="shared" ref="L3:L7" ca="1" si="0">AVERAGE(INDIRECT("Table1["&amp;K3&amp;"]"))</f>
        <v>3.2535211267605635</v>
      </c>
      <c r="M3" s="28" cm="1">
        <f t="array" ref="M3">VLOOKUP($M$1,Table1[[Name]:[Impractical]],MATCH($K3,Table1[[#Headers],[Name]:[Impractical]],0),0)</f>
        <v>2</v>
      </c>
      <c r="N3" s="30"/>
    </row>
    <row r="4" spans="1:16" x14ac:dyDescent="0.25">
      <c r="A4" s="5">
        <v>43235.626048500002</v>
      </c>
      <c r="B4" s="5">
        <v>43235.628826277782</v>
      </c>
      <c r="C4" s="1" t="s">
        <v>16</v>
      </c>
      <c r="D4" s="4">
        <v>2</v>
      </c>
      <c r="E4" s="4">
        <v>5</v>
      </c>
      <c r="F4" s="4">
        <v>3</v>
      </c>
      <c r="G4" s="4">
        <v>5</v>
      </c>
      <c r="H4" s="4">
        <v>3</v>
      </c>
      <c r="I4" s="4">
        <v>3</v>
      </c>
      <c r="K4" s="8" t="s">
        <v>92</v>
      </c>
      <c r="L4" s="16">
        <f t="shared" ca="1" si="0"/>
        <v>3.1267605633802815</v>
      </c>
      <c r="M4" s="28" cm="1">
        <f t="array" ref="M4">VLOOKUP($M$1,Table1[[Name]:[Impractical]],MATCH($K4,Table1[[#Headers],[Name]:[Impractical]],0),0)</f>
        <v>3</v>
      </c>
      <c r="N4" s="30"/>
    </row>
    <row r="5" spans="1:16" x14ac:dyDescent="0.25">
      <c r="A5" s="5">
        <v>43238.63856947</v>
      </c>
      <c r="B5" s="5">
        <v>43238.640398173702</v>
      </c>
      <c r="C5" s="1" t="s">
        <v>17</v>
      </c>
      <c r="D5" s="4">
        <v>2</v>
      </c>
      <c r="E5" s="4">
        <v>5</v>
      </c>
      <c r="F5" s="4">
        <v>3</v>
      </c>
      <c r="G5" s="4">
        <v>4</v>
      </c>
      <c r="H5" s="4">
        <v>2</v>
      </c>
      <c r="I5" s="4">
        <v>5</v>
      </c>
      <c r="K5" s="8" t="s">
        <v>93</v>
      </c>
      <c r="L5" s="16">
        <f t="shared" ca="1" si="0"/>
        <v>3.816901408450704</v>
      </c>
      <c r="M5" s="28" cm="1">
        <f t="array" ref="M5">VLOOKUP($M$1,Table1[[Name]:[Impractical]],MATCH($K5,Table1[[#Headers],[Name]:[Impractical]],0),0)</f>
        <v>4</v>
      </c>
      <c r="N5" s="30"/>
    </row>
    <row r="6" spans="1:16" x14ac:dyDescent="0.25">
      <c r="A6" s="5">
        <v>43240.593869607103</v>
      </c>
      <c r="B6" s="5">
        <v>43240.595408958958</v>
      </c>
      <c r="C6" s="1" t="s">
        <v>18</v>
      </c>
      <c r="D6" s="4">
        <v>2</v>
      </c>
      <c r="E6" s="4">
        <v>5</v>
      </c>
      <c r="F6" s="4">
        <v>2</v>
      </c>
      <c r="G6" s="4">
        <v>3</v>
      </c>
      <c r="H6" s="4">
        <v>4</v>
      </c>
      <c r="I6" s="4">
        <v>4</v>
      </c>
      <c r="K6" s="8" t="s">
        <v>94</v>
      </c>
      <c r="L6" s="16">
        <f t="shared" ca="1" si="0"/>
        <v>3.732394366197183</v>
      </c>
      <c r="M6" s="28" cm="1">
        <f t="array" ref="M6">VLOOKUP($M$1,Table1[[Name]:[Impractical]],MATCH($K6,Table1[[#Headers],[Name]:[Impractical]],0),0)</f>
        <v>2</v>
      </c>
      <c r="N6" s="30"/>
    </row>
    <row r="7" spans="1:16" ht="15.75" thickBot="1" x14ac:dyDescent="0.3">
      <c r="A7" s="5">
        <v>43244.58199221496</v>
      </c>
      <c r="B7" s="5">
        <v>43244.5830454557</v>
      </c>
      <c r="C7" s="1" t="s">
        <v>19</v>
      </c>
      <c r="D7" s="4">
        <v>2</v>
      </c>
      <c r="E7" s="4">
        <v>4</v>
      </c>
      <c r="F7" s="4">
        <v>5</v>
      </c>
      <c r="G7" s="4">
        <v>4</v>
      </c>
      <c r="H7" s="4">
        <v>5</v>
      </c>
      <c r="I7" s="4">
        <v>4</v>
      </c>
      <c r="K7" s="9" t="s">
        <v>95</v>
      </c>
      <c r="L7" s="17">
        <f t="shared" ca="1" si="0"/>
        <v>3.5774647887323945</v>
      </c>
      <c r="M7" s="29" cm="1">
        <f t="array" ref="M7">VLOOKUP($M$1,Table1[[Name]:[Impractical]],MATCH($K7,Table1[[#Headers],[Name]:[Impractical]],0),0)</f>
        <v>4</v>
      </c>
      <c r="N7" s="30"/>
    </row>
    <row r="8" spans="1:16" x14ac:dyDescent="0.25">
      <c r="A8" s="5">
        <v>43249.570352370662</v>
      </c>
      <c r="B8" s="5">
        <v>43249.572053759548</v>
      </c>
      <c r="C8" s="1" t="s">
        <v>20</v>
      </c>
      <c r="D8" s="4">
        <v>2</v>
      </c>
      <c r="E8" s="4">
        <v>2</v>
      </c>
      <c r="F8" s="4">
        <v>5</v>
      </c>
      <c r="G8" s="4">
        <v>4</v>
      </c>
      <c r="H8" s="4">
        <v>3</v>
      </c>
      <c r="I8" s="4">
        <v>3</v>
      </c>
    </row>
    <row r="9" spans="1:16" x14ac:dyDescent="0.25">
      <c r="A9" s="5">
        <v>43250.547538275838</v>
      </c>
      <c r="B9" s="5">
        <v>43250.549876238802</v>
      </c>
      <c r="C9" s="1" t="s">
        <v>21</v>
      </c>
      <c r="D9" s="4">
        <v>2</v>
      </c>
      <c r="E9" s="4">
        <v>3</v>
      </c>
      <c r="F9" s="4">
        <v>5</v>
      </c>
      <c r="G9" s="4">
        <v>2</v>
      </c>
      <c r="H9" s="4">
        <v>5</v>
      </c>
      <c r="I9" s="4">
        <v>4</v>
      </c>
    </row>
    <row r="10" spans="1:16" x14ac:dyDescent="0.25">
      <c r="A10" s="5">
        <v>43252.514685979288</v>
      </c>
      <c r="B10" s="5">
        <v>43252.517486905213</v>
      </c>
      <c r="C10" s="1" t="s">
        <v>22</v>
      </c>
      <c r="D10" s="4">
        <v>2</v>
      </c>
      <c r="E10" s="4">
        <v>2</v>
      </c>
      <c r="F10" s="4">
        <v>1</v>
      </c>
      <c r="G10" s="4">
        <v>4</v>
      </c>
      <c r="H10" s="4">
        <v>4</v>
      </c>
      <c r="I10" s="4">
        <v>5</v>
      </c>
    </row>
    <row r="11" spans="1:16" x14ac:dyDescent="0.25">
      <c r="A11" s="5">
        <v>43254.540420278252</v>
      </c>
      <c r="B11" s="5">
        <v>43254.54163555603</v>
      </c>
      <c r="C11" s="1" t="s">
        <v>23</v>
      </c>
      <c r="D11" s="4">
        <v>2</v>
      </c>
      <c r="E11" s="4">
        <v>2</v>
      </c>
      <c r="F11" s="4">
        <v>1</v>
      </c>
      <c r="G11" s="4">
        <v>4</v>
      </c>
      <c r="H11" s="4">
        <v>3</v>
      </c>
      <c r="I11" s="4">
        <v>1</v>
      </c>
    </row>
    <row r="12" spans="1:16" x14ac:dyDescent="0.25">
      <c r="A12" s="5">
        <v>43255.524207669907</v>
      </c>
      <c r="B12" s="5">
        <v>43255.527240077317</v>
      </c>
      <c r="C12" s="1" t="s">
        <v>24</v>
      </c>
      <c r="D12" s="4">
        <v>2</v>
      </c>
      <c r="E12" s="4">
        <v>4</v>
      </c>
      <c r="F12" s="4">
        <v>3</v>
      </c>
      <c r="G12" s="4">
        <v>3</v>
      </c>
      <c r="H12" s="4">
        <v>4</v>
      </c>
      <c r="I12" s="4">
        <v>4</v>
      </c>
    </row>
    <row r="13" spans="1:16" x14ac:dyDescent="0.25">
      <c r="A13" s="5">
        <v>43256.545175976702</v>
      </c>
      <c r="B13" s="5">
        <v>43256.546310235964</v>
      </c>
      <c r="C13" s="1" t="s">
        <v>25</v>
      </c>
      <c r="D13" s="4">
        <v>2</v>
      </c>
      <c r="E13" s="4">
        <v>3</v>
      </c>
      <c r="F13" s="4">
        <v>5</v>
      </c>
      <c r="G13" s="4">
        <v>4</v>
      </c>
      <c r="H13" s="4">
        <v>5</v>
      </c>
      <c r="I13" s="4">
        <v>5</v>
      </c>
    </row>
    <row r="14" spans="1:16" x14ac:dyDescent="0.25">
      <c r="A14" s="5">
        <v>43257.539724216935</v>
      </c>
      <c r="B14" s="5">
        <v>43257.542768198415</v>
      </c>
      <c r="C14" s="1" t="s">
        <v>26</v>
      </c>
      <c r="D14" s="4">
        <v>1</v>
      </c>
      <c r="E14" s="4">
        <v>2</v>
      </c>
      <c r="F14" s="4">
        <v>3</v>
      </c>
      <c r="G14" s="4">
        <v>4</v>
      </c>
      <c r="H14" s="4">
        <v>3</v>
      </c>
      <c r="I14" s="4">
        <v>4</v>
      </c>
    </row>
    <row r="15" spans="1:16" x14ac:dyDescent="0.25">
      <c r="A15" s="5">
        <v>43262.501943521747</v>
      </c>
      <c r="B15" s="5">
        <v>43262.505161114343</v>
      </c>
      <c r="C15" s="1" t="s">
        <v>13</v>
      </c>
      <c r="D15" s="4">
        <v>1</v>
      </c>
      <c r="E15" s="4">
        <v>4</v>
      </c>
      <c r="F15" s="4">
        <v>1</v>
      </c>
      <c r="G15" s="4">
        <v>5</v>
      </c>
      <c r="H15" s="4">
        <v>5</v>
      </c>
      <c r="I15" s="4">
        <v>4</v>
      </c>
    </row>
    <row r="16" spans="1:16" x14ac:dyDescent="0.25">
      <c r="A16" s="5">
        <v>43265.476846345657</v>
      </c>
      <c r="B16" s="5">
        <v>43265.478663475289</v>
      </c>
      <c r="C16" s="1" t="s">
        <v>27</v>
      </c>
      <c r="D16" s="4">
        <v>1</v>
      </c>
      <c r="E16" s="4">
        <v>3</v>
      </c>
      <c r="F16" s="4">
        <v>1</v>
      </c>
      <c r="G16" s="4">
        <v>4</v>
      </c>
      <c r="H16" s="4">
        <v>2</v>
      </c>
      <c r="I16" s="4">
        <v>3</v>
      </c>
    </row>
    <row r="17" spans="1:9" x14ac:dyDescent="0.25">
      <c r="A17" s="5">
        <v>43267.500688662942</v>
      </c>
      <c r="B17" s="5">
        <v>43267.50285301479</v>
      </c>
      <c r="C17" s="1" t="s">
        <v>28</v>
      </c>
      <c r="D17" s="4">
        <v>1</v>
      </c>
      <c r="E17" s="4">
        <v>4</v>
      </c>
      <c r="F17" s="4">
        <v>3</v>
      </c>
      <c r="G17" s="4">
        <v>4</v>
      </c>
      <c r="H17" s="4">
        <v>5</v>
      </c>
      <c r="I17" s="4">
        <v>5</v>
      </c>
    </row>
    <row r="18" spans="1:9" x14ac:dyDescent="0.25">
      <c r="A18" s="5">
        <v>43269.540743755977</v>
      </c>
      <c r="B18" s="5">
        <v>43269.543961348572</v>
      </c>
      <c r="C18" s="1" t="s">
        <v>29</v>
      </c>
      <c r="D18" s="4">
        <v>2</v>
      </c>
      <c r="E18" s="4">
        <v>5</v>
      </c>
      <c r="F18" s="4">
        <v>3</v>
      </c>
      <c r="G18" s="4">
        <v>5</v>
      </c>
      <c r="H18" s="4">
        <v>5</v>
      </c>
      <c r="I18" s="4">
        <v>4</v>
      </c>
    </row>
    <row r="19" spans="1:9" x14ac:dyDescent="0.25">
      <c r="A19" s="5">
        <v>43270.567780943777</v>
      </c>
      <c r="B19" s="5">
        <v>43270.570558721556</v>
      </c>
      <c r="C19" s="1" t="s">
        <v>30</v>
      </c>
      <c r="D19" s="4">
        <v>2</v>
      </c>
      <c r="E19" s="4">
        <v>2</v>
      </c>
      <c r="F19" s="4">
        <v>2</v>
      </c>
      <c r="G19" s="4">
        <v>4</v>
      </c>
      <c r="H19" s="4">
        <v>5</v>
      </c>
      <c r="I19" s="4">
        <v>4</v>
      </c>
    </row>
    <row r="20" spans="1:9" x14ac:dyDescent="0.25">
      <c r="A20" s="5">
        <v>43273.596169990968</v>
      </c>
      <c r="B20" s="5">
        <v>43273.599098231709</v>
      </c>
      <c r="C20" s="1" t="s">
        <v>31</v>
      </c>
      <c r="D20" s="4">
        <v>2</v>
      </c>
      <c r="E20" s="4">
        <v>3</v>
      </c>
      <c r="F20" s="4">
        <v>1</v>
      </c>
      <c r="G20" s="4">
        <v>3</v>
      </c>
      <c r="H20" s="4">
        <v>3</v>
      </c>
      <c r="I20" s="4">
        <v>5</v>
      </c>
    </row>
    <row r="21" spans="1:9" x14ac:dyDescent="0.25">
      <c r="A21" s="5">
        <v>43275.6140550907</v>
      </c>
      <c r="B21" s="5">
        <v>43275.616427775887</v>
      </c>
      <c r="C21" s="1" t="s">
        <v>32</v>
      </c>
      <c r="D21" s="4">
        <v>2</v>
      </c>
      <c r="E21" s="4">
        <v>3</v>
      </c>
      <c r="F21" s="4">
        <v>4</v>
      </c>
      <c r="G21" s="4">
        <v>4</v>
      </c>
      <c r="H21" s="4">
        <v>4</v>
      </c>
      <c r="I21" s="4">
        <v>3</v>
      </c>
    </row>
    <row r="22" spans="1:9" x14ac:dyDescent="0.25">
      <c r="A22" s="5">
        <v>43277.595633437981</v>
      </c>
      <c r="B22" s="5">
        <v>43277.598168160206</v>
      </c>
      <c r="C22" s="1" t="s">
        <v>33</v>
      </c>
      <c r="D22" s="4">
        <v>2</v>
      </c>
      <c r="E22" s="4">
        <v>4</v>
      </c>
      <c r="F22" s="4">
        <v>3</v>
      </c>
      <c r="G22" s="4">
        <v>2</v>
      </c>
      <c r="H22" s="4">
        <v>2</v>
      </c>
      <c r="I22" s="4">
        <v>3</v>
      </c>
    </row>
    <row r="23" spans="1:9" x14ac:dyDescent="0.25">
      <c r="A23" s="5">
        <v>43280.589677103599</v>
      </c>
      <c r="B23" s="5">
        <v>43280.591297473969</v>
      </c>
      <c r="C23" s="1" t="s">
        <v>34</v>
      </c>
      <c r="D23" s="4">
        <v>2</v>
      </c>
      <c r="E23" s="4">
        <v>2</v>
      </c>
      <c r="F23" s="4">
        <v>1</v>
      </c>
      <c r="G23" s="4">
        <v>3</v>
      </c>
      <c r="H23" s="4">
        <v>4</v>
      </c>
      <c r="I23" s="4">
        <v>5</v>
      </c>
    </row>
    <row r="24" spans="1:9" x14ac:dyDescent="0.25">
      <c r="A24" s="5">
        <v>43282.630954500848</v>
      </c>
      <c r="B24" s="5">
        <v>43282.63247070455</v>
      </c>
      <c r="C24" s="1" t="s">
        <v>35</v>
      </c>
      <c r="D24" s="4">
        <v>2</v>
      </c>
      <c r="E24" s="4">
        <v>4</v>
      </c>
      <c r="F24" s="4">
        <v>1</v>
      </c>
      <c r="G24" s="4">
        <v>4</v>
      </c>
      <c r="H24" s="4">
        <v>4</v>
      </c>
      <c r="I24" s="4">
        <v>3</v>
      </c>
    </row>
    <row r="25" spans="1:9" x14ac:dyDescent="0.25">
      <c r="A25" s="5">
        <v>43284.656192680879</v>
      </c>
      <c r="B25" s="5">
        <v>43284.65922508829</v>
      </c>
      <c r="C25" s="1" t="s">
        <v>36</v>
      </c>
      <c r="D25" s="4">
        <v>4</v>
      </c>
      <c r="E25" s="4">
        <v>4</v>
      </c>
      <c r="F25" s="4">
        <v>4</v>
      </c>
      <c r="G25" s="4">
        <v>3</v>
      </c>
      <c r="H25" s="4">
        <v>2</v>
      </c>
      <c r="I25" s="4">
        <v>4</v>
      </c>
    </row>
    <row r="26" spans="1:9" x14ac:dyDescent="0.25">
      <c r="A26" s="5">
        <v>43289.695564241731</v>
      </c>
      <c r="B26" s="5">
        <v>43289.698087389879</v>
      </c>
      <c r="C26" s="1" t="s">
        <v>37</v>
      </c>
      <c r="D26" s="4">
        <v>2</v>
      </c>
      <c r="E26" s="4">
        <v>2</v>
      </c>
      <c r="F26" s="4">
        <v>2</v>
      </c>
      <c r="G26" s="4">
        <v>4</v>
      </c>
      <c r="H26" s="4">
        <v>2</v>
      </c>
      <c r="I26" s="4">
        <v>5</v>
      </c>
    </row>
    <row r="27" spans="1:9" x14ac:dyDescent="0.25">
      <c r="A27" s="5">
        <v>43290.709475526564</v>
      </c>
      <c r="B27" s="5">
        <v>43290.711315804343</v>
      </c>
      <c r="C27" s="1" t="s">
        <v>38</v>
      </c>
      <c r="D27" s="4">
        <v>2</v>
      </c>
      <c r="E27" s="4">
        <v>3</v>
      </c>
      <c r="F27" s="4">
        <v>1</v>
      </c>
      <c r="G27" s="4">
        <v>5</v>
      </c>
      <c r="H27" s="4">
        <v>5</v>
      </c>
      <c r="I27" s="4">
        <v>4</v>
      </c>
    </row>
    <row r="28" spans="1:9" x14ac:dyDescent="0.25">
      <c r="A28" s="5">
        <v>43294.702380771298</v>
      </c>
      <c r="B28" s="5">
        <v>43294.705552067593</v>
      </c>
      <c r="C28" s="1" t="s">
        <v>39</v>
      </c>
      <c r="D28" s="4">
        <v>1</v>
      </c>
      <c r="E28" s="4">
        <v>2</v>
      </c>
      <c r="F28" s="4">
        <v>3</v>
      </c>
      <c r="G28" s="4">
        <v>5</v>
      </c>
      <c r="H28" s="4">
        <v>5</v>
      </c>
      <c r="I28" s="4">
        <v>4</v>
      </c>
    </row>
    <row r="29" spans="1:9" x14ac:dyDescent="0.25">
      <c r="A29" s="5">
        <v>43296.695356963588</v>
      </c>
      <c r="B29" s="5">
        <v>43296.697451870998</v>
      </c>
      <c r="C29" s="1" t="s">
        <v>40</v>
      </c>
      <c r="D29" s="4">
        <v>1</v>
      </c>
      <c r="E29" s="4">
        <v>4</v>
      </c>
      <c r="F29" s="4">
        <v>2</v>
      </c>
      <c r="G29" s="4">
        <v>3</v>
      </c>
      <c r="H29" s="4">
        <v>5</v>
      </c>
      <c r="I29" s="4">
        <v>3</v>
      </c>
    </row>
    <row r="30" spans="1:9" x14ac:dyDescent="0.25">
      <c r="A30" s="5">
        <v>43300.681449824318</v>
      </c>
      <c r="B30" s="5">
        <v>43300.682514639135</v>
      </c>
      <c r="C30" s="1" t="s">
        <v>41</v>
      </c>
      <c r="D30" s="4">
        <v>2</v>
      </c>
      <c r="E30" s="4">
        <v>4</v>
      </c>
      <c r="F30" s="4">
        <v>4</v>
      </c>
      <c r="G30" s="4">
        <v>3</v>
      </c>
      <c r="H30" s="4">
        <v>5</v>
      </c>
      <c r="I30" s="4">
        <v>3</v>
      </c>
    </row>
    <row r="31" spans="1:9" x14ac:dyDescent="0.25">
      <c r="A31" s="5">
        <v>43301.667820827832</v>
      </c>
      <c r="B31" s="5">
        <v>43301.670077772273</v>
      </c>
      <c r="C31" s="1" t="s">
        <v>42</v>
      </c>
      <c r="D31" s="4">
        <v>1</v>
      </c>
      <c r="E31" s="4">
        <v>4</v>
      </c>
      <c r="F31" s="4">
        <v>5</v>
      </c>
      <c r="G31" s="4">
        <v>4</v>
      </c>
      <c r="H31" s="4">
        <v>5</v>
      </c>
      <c r="I31" s="4">
        <v>3</v>
      </c>
    </row>
    <row r="32" spans="1:9" x14ac:dyDescent="0.25">
      <c r="A32" s="5">
        <v>43306.647786202993</v>
      </c>
      <c r="B32" s="5">
        <v>43306.650320925219</v>
      </c>
      <c r="C32" s="1" t="s">
        <v>43</v>
      </c>
      <c r="D32" s="4">
        <v>2</v>
      </c>
      <c r="E32" s="4">
        <v>3</v>
      </c>
      <c r="F32" s="4">
        <v>4</v>
      </c>
      <c r="G32" s="4">
        <v>5</v>
      </c>
      <c r="H32" s="4">
        <v>3</v>
      </c>
      <c r="I32" s="4">
        <v>4</v>
      </c>
    </row>
    <row r="33" spans="1:9" x14ac:dyDescent="0.25">
      <c r="A33" s="5">
        <v>43309.660741927051</v>
      </c>
      <c r="B33" s="5">
        <v>43309.662443315938</v>
      </c>
      <c r="C33" s="1" t="s">
        <v>44</v>
      </c>
      <c r="D33" s="4">
        <v>2</v>
      </c>
      <c r="E33" s="4">
        <v>3</v>
      </c>
      <c r="F33" s="4">
        <v>4</v>
      </c>
      <c r="G33" s="4">
        <v>4</v>
      </c>
      <c r="H33" s="4">
        <v>2</v>
      </c>
      <c r="I33" s="4">
        <v>4</v>
      </c>
    </row>
    <row r="34" spans="1:9" x14ac:dyDescent="0.25">
      <c r="A34" s="5">
        <v>43313.680564184862</v>
      </c>
      <c r="B34" s="5">
        <v>43313.683017888565</v>
      </c>
      <c r="C34" s="1" t="s">
        <v>45</v>
      </c>
      <c r="D34" s="4">
        <v>2</v>
      </c>
      <c r="E34" s="4">
        <v>5</v>
      </c>
      <c r="F34" s="4">
        <v>5</v>
      </c>
      <c r="G34" s="4">
        <v>5</v>
      </c>
      <c r="H34" s="4">
        <v>4</v>
      </c>
      <c r="I34" s="4">
        <v>2</v>
      </c>
    </row>
    <row r="35" spans="1:9" x14ac:dyDescent="0.25">
      <c r="A35" s="5">
        <v>43318.687369826708</v>
      </c>
      <c r="B35" s="5">
        <v>43318.69056427115</v>
      </c>
      <c r="C35" s="1" t="s">
        <v>46</v>
      </c>
      <c r="D35" s="4">
        <v>2</v>
      </c>
      <c r="E35" s="4">
        <v>5</v>
      </c>
      <c r="F35" s="4">
        <v>2</v>
      </c>
      <c r="G35" s="4">
        <v>4</v>
      </c>
      <c r="H35" s="4">
        <v>5</v>
      </c>
      <c r="I35" s="4">
        <v>4</v>
      </c>
    </row>
    <row r="36" spans="1:9" x14ac:dyDescent="0.25">
      <c r="A36" s="5">
        <v>43322.653001335369</v>
      </c>
      <c r="B36" s="5">
        <v>43322.654135594632</v>
      </c>
      <c r="C36" s="1" t="s">
        <v>47</v>
      </c>
      <c r="D36" s="4">
        <v>1</v>
      </c>
      <c r="E36" s="4">
        <v>3</v>
      </c>
      <c r="F36" s="4">
        <v>3</v>
      </c>
      <c r="G36" s="4">
        <v>5</v>
      </c>
      <c r="H36" s="4">
        <v>2</v>
      </c>
      <c r="I36" s="4">
        <v>2</v>
      </c>
    </row>
    <row r="37" spans="1:9" x14ac:dyDescent="0.25">
      <c r="A37" s="5">
        <v>43323.65953134872</v>
      </c>
      <c r="B37" s="5">
        <v>43323.66115171909</v>
      </c>
      <c r="C37" s="1" t="s">
        <v>48</v>
      </c>
      <c r="D37" s="4">
        <v>1</v>
      </c>
      <c r="E37" s="4">
        <v>5</v>
      </c>
      <c r="F37" s="4">
        <v>5</v>
      </c>
      <c r="G37" s="4">
        <v>3</v>
      </c>
      <c r="H37" s="4">
        <v>5</v>
      </c>
      <c r="I37" s="4">
        <v>2</v>
      </c>
    </row>
    <row r="38" spans="1:9" x14ac:dyDescent="0.25">
      <c r="A38" s="5">
        <v>43328.685912602668</v>
      </c>
      <c r="B38" s="5">
        <v>43328.688401028594</v>
      </c>
      <c r="C38" s="1" t="s">
        <v>49</v>
      </c>
      <c r="D38" s="4">
        <v>1</v>
      </c>
      <c r="E38" s="4">
        <v>3</v>
      </c>
      <c r="F38" s="4">
        <v>1</v>
      </c>
      <c r="G38" s="4">
        <v>3</v>
      </c>
      <c r="H38" s="4">
        <v>4</v>
      </c>
      <c r="I38" s="4">
        <v>4</v>
      </c>
    </row>
    <row r="39" spans="1:9" x14ac:dyDescent="0.25">
      <c r="A39" s="5">
        <v>43329.679053476641</v>
      </c>
      <c r="B39" s="5">
        <v>43329.680129865526</v>
      </c>
      <c r="C39" s="1" t="s">
        <v>50</v>
      </c>
      <c r="D39" s="4">
        <v>1</v>
      </c>
      <c r="E39" s="4">
        <v>4</v>
      </c>
      <c r="F39" s="4">
        <v>4</v>
      </c>
      <c r="G39" s="4">
        <v>5</v>
      </c>
      <c r="H39" s="4">
        <v>2</v>
      </c>
      <c r="I39" s="4">
        <v>3</v>
      </c>
    </row>
    <row r="40" spans="1:9" x14ac:dyDescent="0.25">
      <c r="A40" s="5">
        <v>43330.672262941873</v>
      </c>
      <c r="B40" s="5">
        <v>43330.673732849282</v>
      </c>
      <c r="C40" s="1" t="s">
        <v>51</v>
      </c>
      <c r="D40" s="4">
        <v>2</v>
      </c>
      <c r="E40" s="4">
        <v>4</v>
      </c>
      <c r="F40" s="4">
        <v>3</v>
      </c>
      <c r="G40" s="4">
        <v>2</v>
      </c>
      <c r="H40" s="4">
        <v>4</v>
      </c>
      <c r="I40" s="4">
        <v>4</v>
      </c>
    </row>
    <row r="41" spans="1:9" x14ac:dyDescent="0.25">
      <c r="A41" s="5">
        <v>43331.712598718383</v>
      </c>
      <c r="B41" s="5">
        <v>43331.71387186653</v>
      </c>
      <c r="C41" s="1" t="s">
        <v>52</v>
      </c>
      <c r="D41" s="4">
        <v>2</v>
      </c>
      <c r="E41" s="4">
        <v>2</v>
      </c>
      <c r="F41" s="4">
        <v>4</v>
      </c>
      <c r="G41" s="4">
        <v>4</v>
      </c>
      <c r="H41" s="4">
        <v>4</v>
      </c>
      <c r="I41" s="4">
        <v>4</v>
      </c>
    </row>
    <row r="42" spans="1:9" x14ac:dyDescent="0.25">
      <c r="A42" s="5">
        <v>43332.691220756831</v>
      </c>
      <c r="B42" s="5">
        <v>43332.694276312388</v>
      </c>
      <c r="C42" s="1" t="s">
        <v>53</v>
      </c>
      <c r="D42" s="4">
        <v>2</v>
      </c>
      <c r="E42" s="4">
        <v>2</v>
      </c>
      <c r="F42" s="4">
        <v>2</v>
      </c>
      <c r="G42" s="4">
        <v>4</v>
      </c>
      <c r="H42" s="4">
        <v>5</v>
      </c>
      <c r="I42" s="4">
        <v>2</v>
      </c>
    </row>
    <row r="43" spans="1:9" x14ac:dyDescent="0.25">
      <c r="A43" s="5">
        <v>43333.649747511423</v>
      </c>
      <c r="B43" s="5">
        <v>43333.651877141056</v>
      </c>
      <c r="C43" s="1" t="s">
        <v>54</v>
      </c>
      <c r="D43" s="4">
        <v>1</v>
      </c>
      <c r="E43" s="4">
        <v>4</v>
      </c>
      <c r="F43" s="4">
        <v>3</v>
      </c>
      <c r="G43" s="4">
        <v>3</v>
      </c>
      <c r="H43" s="4">
        <v>3</v>
      </c>
      <c r="I43" s="4">
        <v>4</v>
      </c>
    </row>
    <row r="44" spans="1:9" x14ac:dyDescent="0.25">
      <c r="A44" s="5">
        <v>43338.662742461653</v>
      </c>
      <c r="B44" s="5">
        <v>43338.665473943132</v>
      </c>
      <c r="C44" s="1" t="s">
        <v>55</v>
      </c>
      <c r="D44" s="4">
        <v>1</v>
      </c>
      <c r="E44" s="4">
        <v>2</v>
      </c>
      <c r="F44" s="4">
        <v>4</v>
      </c>
      <c r="G44" s="4">
        <v>3</v>
      </c>
      <c r="H44" s="4">
        <v>2</v>
      </c>
      <c r="I44" s="4">
        <v>4</v>
      </c>
    </row>
    <row r="45" spans="1:9" x14ac:dyDescent="0.25">
      <c r="A45" s="5">
        <v>43343.669369886273</v>
      </c>
      <c r="B45" s="5">
        <v>43343.67232127516</v>
      </c>
      <c r="C45" s="1" t="s">
        <v>56</v>
      </c>
      <c r="D45" s="4">
        <v>2</v>
      </c>
      <c r="E45" s="4">
        <v>2</v>
      </c>
      <c r="F45" s="4">
        <v>2</v>
      </c>
      <c r="G45" s="4">
        <v>5</v>
      </c>
      <c r="H45" s="4">
        <v>4</v>
      </c>
      <c r="I45" s="4">
        <v>5</v>
      </c>
    </row>
    <row r="46" spans="1:9" x14ac:dyDescent="0.25">
      <c r="A46" s="5">
        <v>43348.622513994233</v>
      </c>
      <c r="B46" s="5">
        <v>43348.623810290526</v>
      </c>
      <c r="C46" s="1" t="s">
        <v>57</v>
      </c>
      <c r="D46" s="4">
        <v>1</v>
      </c>
      <c r="E46" s="4">
        <v>2</v>
      </c>
      <c r="F46" s="4">
        <v>4</v>
      </c>
      <c r="G46" s="4">
        <v>3</v>
      </c>
      <c r="H46" s="4">
        <v>3</v>
      </c>
      <c r="I46" s="4">
        <v>3</v>
      </c>
    </row>
    <row r="47" spans="1:9" x14ac:dyDescent="0.25">
      <c r="A47" s="5">
        <v>43353.578938014638</v>
      </c>
      <c r="B47" s="5">
        <v>43353.58207458871</v>
      </c>
      <c r="C47" s="1" t="s">
        <v>58</v>
      </c>
      <c r="D47" s="4">
        <v>2</v>
      </c>
      <c r="E47" s="4">
        <v>2</v>
      </c>
      <c r="F47" s="4">
        <v>5</v>
      </c>
      <c r="G47" s="4">
        <v>3</v>
      </c>
      <c r="H47" s="4">
        <v>5</v>
      </c>
      <c r="I47" s="4">
        <v>2</v>
      </c>
    </row>
    <row r="48" spans="1:9" x14ac:dyDescent="0.25">
      <c r="A48" s="5">
        <v>43356.573148634488</v>
      </c>
      <c r="B48" s="5">
        <v>43356.574954190044</v>
      </c>
      <c r="C48" s="1" t="s">
        <v>59</v>
      </c>
      <c r="D48" s="4">
        <v>1</v>
      </c>
      <c r="E48" s="4">
        <v>4</v>
      </c>
      <c r="F48" s="4">
        <v>3</v>
      </c>
      <c r="G48" s="4">
        <v>3</v>
      </c>
      <c r="H48" s="4">
        <v>2</v>
      </c>
      <c r="I48" s="4">
        <v>5</v>
      </c>
    </row>
    <row r="49" spans="1:9" x14ac:dyDescent="0.25">
      <c r="A49" s="5">
        <v>43358.607537552554</v>
      </c>
      <c r="B49" s="5">
        <v>43358.608706534033</v>
      </c>
      <c r="C49" s="1" t="s">
        <v>60</v>
      </c>
      <c r="D49" s="4">
        <v>1</v>
      </c>
      <c r="E49" s="4">
        <v>2</v>
      </c>
      <c r="F49" s="4">
        <v>3</v>
      </c>
      <c r="G49" s="4">
        <v>4</v>
      </c>
      <c r="H49" s="4">
        <v>2</v>
      </c>
      <c r="I49" s="4">
        <v>4</v>
      </c>
    </row>
    <row r="50" spans="1:9" x14ac:dyDescent="0.25">
      <c r="A50" s="5">
        <v>43361.625763679134</v>
      </c>
      <c r="B50" s="5">
        <v>43361.627314605059</v>
      </c>
      <c r="C50" s="1" t="s">
        <v>61</v>
      </c>
      <c r="D50" s="4">
        <v>2</v>
      </c>
      <c r="E50" s="4">
        <v>3</v>
      </c>
      <c r="F50" s="4">
        <v>4</v>
      </c>
      <c r="G50" s="4">
        <v>3</v>
      </c>
      <c r="H50" s="4">
        <v>3</v>
      </c>
      <c r="I50" s="4">
        <v>2</v>
      </c>
    </row>
    <row r="51" spans="1:9" x14ac:dyDescent="0.25">
      <c r="A51" s="5">
        <v>43364.663309499883</v>
      </c>
      <c r="B51" s="5">
        <v>43364.664652092477</v>
      </c>
      <c r="C51" s="1" t="s">
        <v>62</v>
      </c>
      <c r="D51" s="4">
        <v>2</v>
      </c>
      <c r="E51" s="4">
        <v>5</v>
      </c>
      <c r="F51" s="4">
        <v>1</v>
      </c>
      <c r="G51" s="4">
        <v>4</v>
      </c>
      <c r="H51" s="4">
        <v>5</v>
      </c>
      <c r="I51" s="4">
        <v>3</v>
      </c>
    </row>
    <row r="52" spans="1:9" x14ac:dyDescent="0.25">
      <c r="A52" s="5">
        <v>43369.689841879881</v>
      </c>
      <c r="B52" s="5">
        <v>43369.691369657659</v>
      </c>
      <c r="C52" s="1" t="s">
        <v>63</v>
      </c>
      <c r="D52" s="4">
        <v>2</v>
      </c>
      <c r="E52" s="4">
        <v>3</v>
      </c>
      <c r="F52" s="4">
        <v>2</v>
      </c>
      <c r="G52" s="4">
        <v>5</v>
      </c>
      <c r="H52" s="4">
        <v>3</v>
      </c>
      <c r="I52" s="4">
        <v>2</v>
      </c>
    </row>
    <row r="53" spans="1:9" x14ac:dyDescent="0.25">
      <c r="A53" s="5">
        <v>43372.724333973878</v>
      </c>
      <c r="B53" s="5">
        <v>43372.726868696103</v>
      </c>
      <c r="C53" s="1" t="s">
        <v>64</v>
      </c>
      <c r="D53" s="4">
        <v>2</v>
      </c>
      <c r="E53" s="4">
        <v>2</v>
      </c>
      <c r="F53" s="4">
        <v>5</v>
      </c>
      <c r="G53" s="4">
        <v>4</v>
      </c>
      <c r="H53" s="4">
        <v>4</v>
      </c>
      <c r="I53" s="4">
        <v>3</v>
      </c>
    </row>
    <row r="54" spans="1:9" x14ac:dyDescent="0.25">
      <c r="A54" s="5">
        <v>43377.731577313614</v>
      </c>
      <c r="B54" s="5">
        <v>43377.734841202502</v>
      </c>
      <c r="C54" s="1" t="s">
        <v>65</v>
      </c>
      <c r="D54" s="4">
        <v>2</v>
      </c>
      <c r="E54" s="4">
        <v>2</v>
      </c>
      <c r="F54" s="4">
        <v>5</v>
      </c>
      <c r="G54" s="4">
        <v>4</v>
      </c>
      <c r="H54" s="4">
        <v>5</v>
      </c>
      <c r="I54" s="4">
        <v>3</v>
      </c>
    </row>
    <row r="55" spans="1:9" x14ac:dyDescent="0.25">
      <c r="A55" s="5">
        <v>43380.790103498701</v>
      </c>
      <c r="B55" s="5">
        <v>43380.792395165365</v>
      </c>
      <c r="C55" s="1" t="s">
        <v>66</v>
      </c>
      <c r="D55" s="4">
        <v>2</v>
      </c>
      <c r="E55" s="4">
        <v>2</v>
      </c>
      <c r="F55" s="4">
        <v>2</v>
      </c>
      <c r="G55" s="4">
        <v>4</v>
      </c>
      <c r="H55" s="4">
        <v>4</v>
      </c>
      <c r="I55" s="4">
        <v>2</v>
      </c>
    </row>
    <row r="56" spans="1:9" x14ac:dyDescent="0.25">
      <c r="A56" s="5">
        <v>43385.782202463713</v>
      </c>
      <c r="B56" s="5">
        <v>43385.784968667416</v>
      </c>
      <c r="C56" s="1" t="s">
        <v>67</v>
      </c>
      <c r="D56" s="4">
        <v>2</v>
      </c>
      <c r="E56" s="4">
        <v>2</v>
      </c>
      <c r="F56" s="4">
        <v>1</v>
      </c>
      <c r="G56" s="4">
        <v>4</v>
      </c>
      <c r="H56" s="4">
        <v>4</v>
      </c>
      <c r="I56" s="4">
        <v>4</v>
      </c>
    </row>
    <row r="57" spans="1:9" x14ac:dyDescent="0.25">
      <c r="A57" s="5">
        <v>43390.829134611537</v>
      </c>
      <c r="B57" s="5">
        <v>43390.830234148576</v>
      </c>
      <c r="C57" s="1" t="s">
        <v>68</v>
      </c>
      <c r="D57" s="4">
        <v>2</v>
      </c>
      <c r="E57" s="4">
        <v>5</v>
      </c>
      <c r="F57" s="4">
        <v>4</v>
      </c>
      <c r="G57" s="4">
        <v>5</v>
      </c>
      <c r="H57" s="4">
        <v>5</v>
      </c>
      <c r="I57" s="4">
        <v>5</v>
      </c>
    </row>
    <row r="58" spans="1:9" x14ac:dyDescent="0.25">
      <c r="A58" s="5">
        <v>43394.870591342114</v>
      </c>
      <c r="B58" s="5">
        <v>43394.871783471746</v>
      </c>
      <c r="C58" s="1" t="s">
        <v>69</v>
      </c>
      <c r="D58" s="4">
        <v>1</v>
      </c>
      <c r="E58" s="4">
        <v>4</v>
      </c>
      <c r="F58" s="4">
        <v>4</v>
      </c>
      <c r="G58" s="4">
        <v>4</v>
      </c>
      <c r="H58" s="4">
        <v>3</v>
      </c>
      <c r="I58" s="4">
        <v>4</v>
      </c>
    </row>
    <row r="59" spans="1:9" x14ac:dyDescent="0.25">
      <c r="A59" s="5">
        <v>43395.84447360185</v>
      </c>
      <c r="B59" s="5">
        <v>43395.846348601852</v>
      </c>
      <c r="C59" s="1" t="s">
        <v>96</v>
      </c>
      <c r="D59" s="4">
        <v>2</v>
      </c>
      <c r="E59" s="4">
        <v>2</v>
      </c>
      <c r="F59" s="4">
        <v>1</v>
      </c>
      <c r="G59" s="4">
        <v>4</v>
      </c>
      <c r="H59" s="4">
        <v>5</v>
      </c>
      <c r="I59" s="4">
        <v>4</v>
      </c>
    </row>
    <row r="60" spans="1:9" x14ac:dyDescent="0.25">
      <c r="A60" s="5">
        <v>43399.878252545925</v>
      </c>
      <c r="B60" s="5">
        <v>43399.880278008888</v>
      </c>
      <c r="C60" s="1" t="s">
        <v>71</v>
      </c>
      <c r="D60" s="4">
        <v>3</v>
      </c>
      <c r="E60" s="4">
        <v>3</v>
      </c>
      <c r="F60" s="4">
        <v>5</v>
      </c>
      <c r="G60" s="4">
        <v>4</v>
      </c>
      <c r="H60" s="4">
        <v>5</v>
      </c>
      <c r="I60" s="4">
        <v>4</v>
      </c>
    </row>
    <row r="61" spans="1:9" x14ac:dyDescent="0.25">
      <c r="A61" s="5">
        <v>43403.904600122303</v>
      </c>
      <c r="B61" s="5">
        <v>43403.907157992675</v>
      </c>
      <c r="C61" s="1" t="s">
        <v>72</v>
      </c>
      <c r="D61" s="4">
        <v>2</v>
      </c>
      <c r="E61" s="4">
        <v>5</v>
      </c>
      <c r="F61" s="4">
        <v>4</v>
      </c>
      <c r="G61" s="4">
        <v>2</v>
      </c>
      <c r="H61" s="4">
        <v>4</v>
      </c>
      <c r="I61" s="4">
        <v>5</v>
      </c>
    </row>
    <row r="62" spans="1:9" x14ac:dyDescent="0.25">
      <c r="A62" s="5">
        <v>43408.88650811986</v>
      </c>
      <c r="B62" s="5">
        <v>43408.887723397638</v>
      </c>
      <c r="C62" s="1" t="s">
        <v>73</v>
      </c>
      <c r="D62" s="4">
        <v>1</v>
      </c>
      <c r="E62" s="4">
        <v>4</v>
      </c>
      <c r="F62" s="4">
        <v>4</v>
      </c>
      <c r="G62" s="4">
        <v>4</v>
      </c>
      <c r="H62" s="4">
        <v>2</v>
      </c>
      <c r="I62" s="4">
        <v>2</v>
      </c>
    </row>
    <row r="63" spans="1:9" x14ac:dyDescent="0.25">
      <c r="A63" s="5">
        <v>43410.913103363455</v>
      </c>
      <c r="B63" s="5">
        <v>43410.915244567157</v>
      </c>
      <c r="C63" s="1" t="s">
        <v>74</v>
      </c>
      <c r="D63" s="4">
        <v>1</v>
      </c>
      <c r="E63" s="4">
        <v>2</v>
      </c>
      <c r="F63" s="4">
        <v>5</v>
      </c>
      <c r="G63" s="4">
        <v>3</v>
      </c>
      <c r="H63" s="4">
        <v>2</v>
      </c>
      <c r="I63" s="4">
        <v>5</v>
      </c>
    </row>
    <row r="64" spans="1:9" x14ac:dyDescent="0.25">
      <c r="A64" s="5">
        <v>43415.858317161648</v>
      </c>
      <c r="B64" s="5">
        <v>43415.859775494981</v>
      </c>
      <c r="C64" s="1" t="s">
        <v>75</v>
      </c>
      <c r="D64" s="4">
        <v>1</v>
      </c>
      <c r="E64" s="4">
        <v>4</v>
      </c>
      <c r="F64" s="4">
        <v>2</v>
      </c>
      <c r="G64" s="4">
        <v>5</v>
      </c>
      <c r="H64" s="4">
        <v>4</v>
      </c>
      <c r="I64" s="4">
        <v>2</v>
      </c>
    </row>
    <row r="65" spans="1:9" x14ac:dyDescent="0.25">
      <c r="A65" s="5">
        <v>43419.806818131947</v>
      </c>
      <c r="B65" s="5">
        <v>43419.809549613426</v>
      </c>
      <c r="C65" s="1" t="s">
        <v>76</v>
      </c>
      <c r="D65" s="4">
        <v>2</v>
      </c>
      <c r="E65" s="4">
        <v>4</v>
      </c>
      <c r="F65" s="4">
        <v>5</v>
      </c>
      <c r="G65" s="4">
        <v>4</v>
      </c>
      <c r="H65" s="4">
        <v>5</v>
      </c>
      <c r="I65" s="4">
        <v>4</v>
      </c>
    </row>
    <row r="66" spans="1:9" x14ac:dyDescent="0.25">
      <c r="A66" s="5">
        <v>43424.806818131947</v>
      </c>
      <c r="B66" s="5">
        <v>43424.809237113426</v>
      </c>
      <c r="C66" s="1" t="s">
        <v>77</v>
      </c>
      <c r="D66" s="4">
        <v>1</v>
      </c>
      <c r="E66" s="4">
        <v>3</v>
      </c>
      <c r="F66" s="4">
        <v>1</v>
      </c>
      <c r="G66" s="4">
        <v>4</v>
      </c>
      <c r="H66" s="4">
        <v>2</v>
      </c>
      <c r="I66" s="4">
        <v>4</v>
      </c>
    </row>
    <row r="67" spans="1:9" x14ac:dyDescent="0.25">
      <c r="A67" s="5">
        <v>43426.758409044029</v>
      </c>
      <c r="B67" s="5">
        <v>43426.761325710693</v>
      </c>
      <c r="C67" s="1" t="s">
        <v>78</v>
      </c>
      <c r="D67" s="4">
        <v>2</v>
      </c>
      <c r="E67" s="4">
        <v>4</v>
      </c>
      <c r="F67" s="4">
        <v>5</v>
      </c>
      <c r="G67" s="4">
        <v>3</v>
      </c>
      <c r="H67" s="4">
        <v>5</v>
      </c>
      <c r="I67" s="4">
        <v>4</v>
      </c>
    </row>
    <row r="68" spans="1:9" x14ac:dyDescent="0.25">
      <c r="A68" s="5">
        <v>43431.705320410947</v>
      </c>
      <c r="B68" s="5">
        <v>43431.707600503541</v>
      </c>
      <c r="C68" s="1" t="s">
        <v>79</v>
      </c>
      <c r="D68" s="4">
        <v>1</v>
      </c>
      <c r="E68" s="4">
        <v>4</v>
      </c>
      <c r="F68" s="4">
        <v>3</v>
      </c>
      <c r="G68" s="4">
        <v>3</v>
      </c>
      <c r="H68" s="4">
        <v>5</v>
      </c>
      <c r="I68" s="4">
        <v>5</v>
      </c>
    </row>
    <row r="69" spans="1:9" x14ac:dyDescent="0.25">
      <c r="A69" s="5">
        <v>43432.726480023273</v>
      </c>
      <c r="B69" s="5">
        <v>43432.727625856605</v>
      </c>
      <c r="C69" s="1" t="s">
        <v>80</v>
      </c>
      <c r="D69" s="4">
        <v>2</v>
      </c>
      <c r="E69" s="4">
        <v>2</v>
      </c>
      <c r="F69" s="4">
        <v>5</v>
      </c>
      <c r="G69" s="4">
        <v>4</v>
      </c>
      <c r="H69" s="4">
        <v>3</v>
      </c>
      <c r="I69" s="4">
        <v>4</v>
      </c>
    </row>
    <row r="70" spans="1:9" x14ac:dyDescent="0.25">
      <c r="A70" s="5">
        <v>43435.77006882467</v>
      </c>
      <c r="B70" s="5">
        <v>43435.771446139486</v>
      </c>
      <c r="C70" s="1" t="s">
        <v>81</v>
      </c>
      <c r="D70" s="4">
        <v>2</v>
      </c>
      <c r="E70" s="4">
        <v>3</v>
      </c>
      <c r="F70" s="4">
        <v>1</v>
      </c>
      <c r="G70" s="4">
        <v>3</v>
      </c>
      <c r="H70" s="4">
        <v>5</v>
      </c>
      <c r="I70" s="4">
        <v>2</v>
      </c>
    </row>
    <row r="71" spans="1:9" x14ac:dyDescent="0.25">
      <c r="A71" s="5">
        <v>43436.816272954151</v>
      </c>
      <c r="B71" s="5">
        <v>43436.817997491191</v>
      </c>
      <c r="C71" s="1" t="s">
        <v>82</v>
      </c>
      <c r="D71" s="4">
        <v>1</v>
      </c>
      <c r="E71" s="4">
        <v>2</v>
      </c>
      <c r="F71" s="4">
        <v>3</v>
      </c>
      <c r="G71" s="4">
        <v>4</v>
      </c>
      <c r="H71" s="4">
        <v>5</v>
      </c>
      <c r="I71" s="4">
        <v>2</v>
      </c>
    </row>
    <row r="72" spans="1:9" x14ac:dyDescent="0.25">
      <c r="A72" s="5">
        <v>43438.425937499997</v>
      </c>
      <c r="B72" s="5">
        <v>43438.429062499999</v>
      </c>
      <c r="C72" s="1" t="s">
        <v>83</v>
      </c>
      <c r="D72" s="4">
        <v>3</v>
      </c>
      <c r="E72" s="4">
        <v>3</v>
      </c>
      <c r="F72" s="4">
        <v>5</v>
      </c>
      <c r="G72" s="4">
        <v>5</v>
      </c>
      <c r="H72" s="4">
        <v>2</v>
      </c>
      <c r="I72" s="4">
        <v>4</v>
      </c>
    </row>
    <row r="73" spans="1:9" x14ac:dyDescent="0.25">
      <c r="A73" t="s">
        <v>89</v>
      </c>
      <c r="D73">
        <f>SUBTOTAL(101,Table1[High Quality])</f>
        <v>1.7183098591549295</v>
      </c>
      <c r="E73" s="4">
        <f>SUBTOTAL(101,Table1[Useful])</f>
        <v>3.2535211267605635</v>
      </c>
      <c r="F73" s="4">
        <f>SUBTOTAL(101,Table1[Unique])</f>
        <v>3.1267605633802815</v>
      </c>
      <c r="G73" s="4">
        <f>SUBTOTAL(101,Table1[Good value for money])</f>
        <v>3.816901408450704</v>
      </c>
      <c r="H73" s="4">
        <f>SUBTOTAL(101,Table1[Reliable])</f>
        <v>3.732394366197183</v>
      </c>
      <c r="I73" s="4">
        <f>SUBTOTAL(101,Table1[Impractical])</f>
        <v>3.5774647887323945</v>
      </c>
    </row>
    <row r="74" spans="1:9" x14ac:dyDescent="0.25">
      <c r="A74" s="2"/>
      <c r="B74" s="2"/>
      <c r="C74" s="1"/>
      <c r="D74" s="4"/>
    </row>
    <row r="75" spans="1:9" x14ac:dyDescent="0.25">
      <c r="A75" s="2"/>
      <c r="B75" s="2"/>
      <c r="C75" s="1"/>
      <c r="D75" s="4"/>
    </row>
    <row r="76" spans="1:9" x14ac:dyDescent="0.25">
      <c r="A76" s="2"/>
      <c r="B76" s="2"/>
      <c r="C76" s="1"/>
      <c r="D76" s="4"/>
    </row>
    <row r="77" spans="1:9" x14ac:dyDescent="0.25">
      <c r="A77" s="2"/>
      <c r="B77" s="2"/>
      <c r="C77" s="1"/>
      <c r="D77" s="4"/>
    </row>
    <row r="78" spans="1:9" x14ac:dyDescent="0.25">
      <c r="A78" s="2"/>
      <c r="B78" s="2"/>
      <c r="C78" s="1"/>
      <c r="D78" s="4"/>
    </row>
    <row r="79" spans="1:9" x14ac:dyDescent="0.25">
      <c r="A79" s="2"/>
      <c r="B79" s="2"/>
      <c r="C79" s="1"/>
      <c r="D79" s="4"/>
    </row>
    <row r="80" spans="1:9" x14ac:dyDescent="0.25">
      <c r="A80" s="2"/>
      <c r="B80" s="2"/>
      <c r="C80" s="1"/>
      <c r="D80" s="4"/>
    </row>
    <row r="81" spans="1:4" x14ac:dyDescent="0.25">
      <c r="A81" s="2"/>
      <c r="B81" s="2"/>
      <c r="C81" s="1"/>
      <c r="D81" s="4"/>
    </row>
    <row r="82" spans="1:4" x14ac:dyDescent="0.25">
      <c r="A82" s="2"/>
      <c r="B82" s="2"/>
      <c r="C82" s="1"/>
      <c r="D82" s="4"/>
    </row>
    <row r="83" spans="1:4" x14ac:dyDescent="0.25">
      <c r="A83" s="2"/>
      <c r="B83" s="2"/>
      <c r="C83" s="1"/>
      <c r="D83" s="4"/>
    </row>
    <row r="84" spans="1:4" x14ac:dyDescent="0.25">
      <c r="A84" s="2"/>
      <c r="B84" s="2"/>
      <c r="C84" s="1"/>
      <c r="D84" s="4"/>
    </row>
    <row r="85" spans="1:4" x14ac:dyDescent="0.25">
      <c r="A85" s="2"/>
      <c r="B85" s="2"/>
      <c r="C85" s="1"/>
      <c r="D85" s="4"/>
    </row>
    <row r="86" spans="1:4" x14ac:dyDescent="0.25">
      <c r="A86" s="2"/>
      <c r="B86" s="2"/>
      <c r="C86" s="1"/>
      <c r="D86" s="4"/>
    </row>
    <row r="87" spans="1:4" x14ac:dyDescent="0.25">
      <c r="A87" s="2"/>
      <c r="B87" s="2"/>
      <c r="C87" s="1"/>
      <c r="D87" s="4"/>
    </row>
    <row r="88" spans="1:4" x14ac:dyDescent="0.25">
      <c r="A88" s="2"/>
      <c r="B88" s="2"/>
      <c r="C88" s="1"/>
      <c r="D88" s="4"/>
    </row>
    <row r="89" spans="1:4" x14ac:dyDescent="0.25">
      <c r="A89" s="2"/>
      <c r="B89" s="2"/>
      <c r="C89" s="1"/>
      <c r="D89" s="4"/>
    </row>
    <row r="90" spans="1:4" x14ac:dyDescent="0.25">
      <c r="A90" s="2"/>
      <c r="B90" s="2"/>
      <c r="C90" s="1"/>
      <c r="D90" s="4"/>
    </row>
    <row r="91" spans="1:4" x14ac:dyDescent="0.25">
      <c r="A91" s="2"/>
      <c r="B91" s="2"/>
      <c r="C91" s="1"/>
      <c r="D91" s="4"/>
    </row>
    <row r="92" spans="1:4" x14ac:dyDescent="0.25">
      <c r="A92" s="2"/>
      <c r="B92" s="2"/>
      <c r="C92" s="1"/>
      <c r="D92" s="4"/>
    </row>
    <row r="93" spans="1:4" x14ac:dyDescent="0.25">
      <c r="A93" s="2"/>
      <c r="B93" s="2"/>
      <c r="C93" s="1"/>
      <c r="D93" s="4"/>
    </row>
    <row r="94" spans="1:4" x14ac:dyDescent="0.25">
      <c r="A94" s="2"/>
      <c r="B94" s="2"/>
      <c r="C94" s="1"/>
      <c r="D94" s="4"/>
    </row>
    <row r="95" spans="1:4" x14ac:dyDescent="0.25">
      <c r="A95" s="2"/>
      <c r="B95" s="2"/>
      <c r="C95" s="1"/>
      <c r="D95" s="4"/>
    </row>
    <row r="96" spans="1:4" x14ac:dyDescent="0.25">
      <c r="A96" s="2"/>
      <c r="B96" s="2"/>
      <c r="C96" s="1"/>
      <c r="D96" s="4"/>
    </row>
    <row r="97" spans="1:4" x14ac:dyDescent="0.25">
      <c r="A97" s="2"/>
      <c r="B97" s="2"/>
      <c r="C97" s="1"/>
      <c r="D97" s="4"/>
    </row>
    <row r="98" spans="1:4" x14ac:dyDescent="0.25">
      <c r="A98" s="2"/>
      <c r="B98" s="2"/>
      <c r="C98" s="1"/>
      <c r="D98" s="4"/>
    </row>
    <row r="99" spans="1:4" x14ac:dyDescent="0.25">
      <c r="A99" s="2"/>
      <c r="B99" s="2"/>
      <c r="C99" s="1"/>
      <c r="D99" s="4"/>
    </row>
    <row r="100" spans="1:4" x14ac:dyDescent="0.25">
      <c r="A100" s="2"/>
      <c r="B100" s="2"/>
      <c r="C100" s="1"/>
      <c r="D100" s="4"/>
    </row>
    <row r="101" spans="1:4" x14ac:dyDescent="0.25">
      <c r="A101" s="2"/>
      <c r="B101" s="2"/>
      <c r="C101" s="1"/>
      <c r="D101" s="4"/>
    </row>
    <row r="102" spans="1:4" x14ac:dyDescent="0.25">
      <c r="A102" s="2"/>
      <c r="B102" s="2"/>
      <c r="C102" s="1"/>
      <c r="D102" s="4"/>
    </row>
    <row r="103" spans="1:4" x14ac:dyDescent="0.25">
      <c r="A103" s="2"/>
      <c r="B103" s="2"/>
      <c r="C103" s="1"/>
      <c r="D103" s="4"/>
    </row>
    <row r="104" spans="1:4" x14ac:dyDescent="0.25">
      <c r="A104" s="2"/>
      <c r="B104" s="2"/>
      <c r="C104" s="1"/>
      <c r="D104" s="4"/>
    </row>
    <row r="105" spans="1:4" x14ac:dyDescent="0.25">
      <c r="A105" s="2"/>
      <c r="B105" s="2"/>
      <c r="C105" s="1"/>
      <c r="D105" s="4"/>
    </row>
    <row r="106" spans="1:4" x14ac:dyDescent="0.25">
      <c r="A106" s="2"/>
      <c r="B106" s="2"/>
      <c r="C106" s="1"/>
      <c r="D106" s="4"/>
    </row>
    <row r="107" spans="1:4" x14ac:dyDescent="0.25">
      <c r="A107" s="2"/>
      <c r="B107" s="2"/>
      <c r="C107" s="1"/>
      <c r="D107" s="4"/>
    </row>
    <row r="108" spans="1:4" x14ac:dyDescent="0.25">
      <c r="A108" s="2"/>
      <c r="B108" s="2"/>
      <c r="C108" s="1"/>
      <c r="D108" s="4"/>
    </row>
    <row r="109" spans="1:4" x14ac:dyDescent="0.25">
      <c r="A109" s="2"/>
      <c r="B109" s="2"/>
      <c r="C109" s="1"/>
      <c r="D109" s="4"/>
    </row>
    <row r="110" spans="1:4" x14ac:dyDescent="0.25">
      <c r="A110" s="2"/>
      <c r="B110" s="2"/>
      <c r="C110" s="1"/>
      <c r="D110" s="4"/>
    </row>
    <row r="111" spans="1:4" x14ac:dyDescent="0.25">
      <c r="A111" s="2"/>
      <c r="B111" s="2"/>
      <c r="C111" s="1"/>
      <c r="D111" s="4"/>
    </row>
    <row r="112" spans="1:4" x14ac:dyDescent="0.25">
      <c r="A112" s="2"/>
      <c r="B112" s="2"/>
      <c r="C112" s="1"/>
      <c r="D112" s="4"/>
    </row>
    <row r="113" spans="1:4" x14ac:dyDescent="0.25">
      <c r="A113" s="2"/>
      <c r="B113" s="2"/>
      <c r="C113" s="1"/>
      <c r="D113" s="4"/>
    </row>
    <row r="114" spans="1:4" x14ac:dyDescent="0.25">
      <c r="A114" s="2"/>
      <c r="B114" s="2"/>
      <c r="C114" s="1"/>
      <c r="D114" s="4"/>
    </row>
    <row r="115" spans="1:4" x14ac:dyDescent="0.25">
      <c r="A115" s="2"/>
      <c r="B115" s="2"/>
      <c r="C115" s="1"/>
      <c r="D115" s="4"/>
    </row>
    <row r="116" spans="1:4" x14ac:dyDescent="0.25">
      <c r="A116" s="2"/>
      <c r="B116" s="2"/>
      <c r="C116" s="1"/>
      <c r="D116" s="4"/>
    </row>
    <row r="117" spans="1:4" x14ac:dyDescent="0.25">
      <c r="A117" s="2"/>
      <c r="B117" s="2"/>
      <c r="C117" s="1"/>
      <c r="D117" s="4"/>
    </row>
    <row r="118" spans="1:4" x14ac:dyDescent="0.25">
      <c r="A118" s="2"/>
      <c r="B118" s="2"/>
      <c r="C118" s="1"/>
      <c r="D118" s="4"/>
    </row>
    <row r="119" spans="1:4" x14ac:dyDescent="0.25">
      <c r="A119" s="2"/>
      <c r="B119" s="2"/>
      <c r="C119" s="1"/>
      <c r="D119" s="4"/>
    </row>
    <row r="120" spans="1:4" x14ac:dyDescent="0.25">
      <c r="A120" s="2"/>
      <c r="B120" s="2"/>
      <c r="C120" s="1"/>
      <c r="D120" s="4"/>
    </row>
    <row r="121" spans="1:4" x14ac:dyDescent="0.25">
      <c r="A121" s="2"/>
      <c r="B121" s="2"/>
      <c r="C121" s="1"/>
      <c r="D121" s="4"/>
    </row>
  </sheetData>
  <sheetProtection algorithmName="SHA-512" hashValue="lKg/Urrx4iojjKiXM/He1a5ATyHaGfPtdZmplblG8T1Yyf1A+1AfeqzzYwUrDNPjZp/T1+tX2IMi+CknnBcY3A==" saltValue="pMKbkKRI+lUXdoac5Jiu6A==" spinCount="100000" sheet="1" objects="1" scenarios="1"/>
  <dataValidations count="2">
    <dataValidation type="list" allowBlank="1" showInputMessage="1" showErrorMessage="1" sqref="M1" xr:uid="{6B6282D7-64FA-452B-8E39-F290CC4A8239}">
      <formula1>INDIRECT("Table1[Name]")</formula1>
    </dataValidation>
    <dataValidation type="list" allowBlank="1" showInputMessage="1" showErrorMessage="1" sqref="O2" xr:uid="{62347C90-EE5D-4641-A6EF-85AD1F277E1B}">
      <formula1>$C$2:$C$72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82EE-409D-4014-8FC4-A17B4D97CCDE}">
  <sheetPr codeName="Feuil1"/>
  <dimension ref="A1:M121"/>
  <sheetViews>
    <sheetView workbookViewId="0">
      <selection activeCell="O5" sqref="O5"/>
    </sheetView>
  </sheetViews>
  <sheetFormatPr defaultColWidth="9.140625" defaultRowHeight="15" x14ac:dyDescent="0.25"/>
  <cols>
    <col min="1" max="2" width="19.42578125" customWidth="1"/>
    <col min="3" max="3" width="15.5703125" customWidth="1"/>
    <col min="4" max="4" width="14.140625" style="1" customWidth="1"/>
    <col min="5" max="9" width="11" style="1" customWidth="1"/>
    <col min="11" max="11" width="20.28515625" customWidth="1"/>
    <col min="12" max="12" width="12.28515625" customWidth="1"/>
    <col min="13" max="13" width="14.28515625" customWidth="1"/>
  </cols>
  <sheetData>
    <row r="1" spans="1:13" ht="30.75" thickBot="1" x14ac:dyDescent="0.3">
      <c r="A1" s="2" t="s">
        <v>3</v>
      </c>
      <c r="B1" s="2" t="s">
        <v>4</v>
      </c>
      <c r="C1" s="1" t="s">
        <v>5</v>
      </c>
      <c r="D1" s="6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K1" s="22"/>
      <c r="L1" s="14" t="s">
        <v>29</v>
      </c>
      <c r="M1" s="21" t="s">
        <v>12</v>
      </c>
    </row>
    <row r="2" spans="1:13" x14ac:dyDescent="0.25">
      <c r="A2" s="5">
        <v>43226.6325</v>
      </c>
      <c r="B2" s="5">
        <v>43226.634143518517</v>
      </c>
      <c r="C2" s="1" t="s">
        <v>14</v>
      </c>
      <c r="D2" s="4">
        <v>1</v>
      </c>
      <c r="E2" s="4">
        <v>3</v>
      </c>
      <c r="F2" s="4">
        <v>4</v>
      </c>
      <c r="G2" s="4">
        <v>5</v>
      </c>
      <c r="H2" s="4">
        <v>3</v>
      </c>
      <c r="I2" s="4">
        <v>2</v>
      </c>
      <c r="J2" s="24"/>
      <c r="K2" s="23" t="s">
        <v>6</v>
      </c>
      <c r="L2" s="13" cm="1">
        <f t="array" ref="L2">VLOOKUP($L$1,tbl_Resultat3[[Nom]:[Recommandation]],MATCH($K2,tbl_Resultat3[[#Headers],[Nom]:[Recommandation]],0),0)</f>
        <v>2</v>
      </c>
      <c r="M2" s="20" t="e">
        <f ca="1">AVERAGE(INDIRECT("tbl_Resultat["&amp;K2&amp;"]"))</f>
        <v>#REF!</v>
      </c>
    </row>
    <row r="3" spans="1:13" x14ac:dyDescent="0.25">
      <c r="A3" s="5">
        <v>43230.619850000003</v>
      </c>
      <c r="B3" s="5">
        <v>43230.623287500006</v>
      </c>
      <c r="C3" s="1" t="s">
        <v>15</v>
      </c>
      <c r="D3" s="4">
        <v>2</v>
      </c>
      <c r="E3" s="4">
        <v>4</v>
      </c>
      <c r="F3" s="4">
        <v>3</v>
      </c>
      <c r="G3" s="4">
        <v>3</v>
      </c>
      <c r="H3" s="4">
        <v>2</v>
      </c>
      <c r="I3" s="4">
        <v>4</v>
      </c>
      <c r="J3" s="24"/>
      <c r="K3" s="18" t="s">
        <v>7</v>
      </c>
      <c r="L3" s="11" cm="1">
        <f t="array" ref="L3">VLOOKUP($L$1,tbl_Resultat3[[Nom]:[Recommandation]],MATCH($K3,tbl_Resultat3[[#Headers],[Nom]:[Recommandation]],0),0)</f>
        <v>5</v>
      </c>
      <c r="M3" s="19" t="e">
        <f t="shared" ref="M3:M7" ca="1" si="0">AVERAGE(INDIRECT("tbl_Resultat["&amp;K3&amp;"]"))</f>
        <v>#REF!</v>
      </c>
    </row>
    <row r="4" spans="1:13" x14ac:dyDescent="0.25">
      <c r="A4" s="5">
        <v>43235.626048500002</v>
      </c>
      <c r="B4" s="5">
        <v>43235.628826277782</v>
      </c>
      <c r="C4" s="1" t="s">
        <v>16</v>
      </c>
      <c r="D4" s="4">
        <v>2</v>
      </c>
      <c r="E4" s="4">
        <v>5</v>
      </c>
      <c r="F4" s="4">
        <v>3</v>
      </c>
      <c r="G4" s="4">
        <v>5</v>
      </c>
      <c r="H4" s="4">
        <v>3</v>
      </c>
      <c r="I4" s="4">
        <v>3</v>
      </c>
      <c r="J4" s="24"/>
      <c r="K4" s="18" t="s">
        <v>8</v>
      </c>
      <c r="L4" s="11" cm="1">
        <f t="array" ref="L4">VLOOKUP($L$1,tbl_Resultat3[[Nom]:[Recommandation]],MATCH($K4,tbl_Resultat3[[#Headers],[Nom]:[Recommandation]],0),0)</f>
        <v>3</v>
      </c>
      <c r="M4" s="19" t="e">
        <f t="shared" ca="1" si="0"/>
        <v>#REF!</v>
      </c>
    </row>
    <row r="5" spans="1:13" x14ac:dyDescent="0.25">
      <c r="A5" s="5">
        <v>43238.63856947</v>
      </c>
      <c r="B5" s="5">
        <v>43238.640398173702</v>
      </c>
      <c r="C5" s="1" t="s">
        <v>17</v>
      </c>
      <c r="D5" s="4">
        <v>2</v>
      </c>
      <c r="E5" s="4">
        <v>5</v>
      </c>
      <c r="F5" s="4">
        <v>3</v>
      </c>
      <c r="G5" s="4">
        <v>4</v>
      </c>
      <c r="H5" s="4">
        <v>2</v>
      </c>
      <c r="I5" s="4">
        <v>5</v>
      </c>
      <c r="J5" s="24"/>
      <c r="K5" s="18" t="s">
        <v>9</v>
      </c>
      <c r="L5" s="11" cm="1">
        <f t="array" ref="L5">VLOOKUP($L$1,tbl_Resultat3[[Nom]:[Recommandation]],MATCH($K5,tbl_Resultat3[[#Headers],[Nom]:[Recommandation]],0),0)</f>
        <v>5</v>
      </c>
      <c r="M5" s="19" t="e">
        <f t="shared" ca="1" si="0"/>
        <v>#REF!</v>
      </c>
    </row>
    <row r="6" spans="1:13" x14ac:dyDescent="0.25">
      <c r="A6" s="5">
        <v>43240.593869607103</v>
      </c>
      <c r="B6" s="5">
        <v>43240.595408958958</v>
      </c>
      <c r="C6" s="1" t="s">
        <v>18</v>
      </c>
      <c r="D6" s="4">
        <v>2</v>
      </c>
      <c r="E6" s="4">
        <v>5</v>
      </c>
      <c r="F6" s="4">
        <v>2</v>
      </c>
      <c r="G6" s="4">
        <v>3</v>
      </c>
      <c r="H6" s="4">
        <v>4</v>
      </c>
      <c r="I6" s="4">
        <v>4</v>
      </c>
      <c r="J6" s="24"/>
      <c r="K6" s="18" t="s">
        <v>10</v>
      </c>
      <c r="L6" s="11" cm="1">
        <f t="array" ref="L6">VLOOKUP($L$1,tbl_Resultat3[[Nom]:[Recommandation]],MATCH($K6,tbl_Resultat3[[#Headers],[Nom]:[Recommandation]],0),0)</f>
        <v>5</v>
      </c>
      <c r="M6" s="19" t="e">
        <f t="shared" ca="1" si="0"/>
        <v>#REF!</v>
      </c>
    </row>
    <row r="7" spans="1:13" ht="15.75" thickBot="1" x14ac:dyDescent="0.3">
      <c r="A7" s="5">
        <v>43244.58199221496</v>
      </c>
      <c r="B7" s="5">
        <v>43244.5830454557</v>
      </c>
      <c r="C7" s="1" t="s">
        <v>19</v>
      </c>
      <c r="D7" s="4">
        <v>2</v>
      </c>
      <c r="E7" s="4">
        <v>4</v>
      </c>
      <c r="F7" s="4">
        <v>5</v>
      </c>
      <c r="G7" s="4">
        <v>4</v>
      </c>
      <c r="H7" s="4">
        <v>5</v>
      </c>
      <c r="I7" s="4">
        <v>4</v>
      </c>
      <c r="J7" s="24"/>
      <c r="K7" s="25" t="s">
        <v>11</v>
      </c>
      <c r="L7" s="12" cm="1">
        <f t="array" ref="L7">VLOOKUP($L$1,tbl_Resultat3[[Nom]:[Recommandation]],MATCH($K7,tbl_Resultat3[[#Headers],[Nom]:[Recommandation]],0),0)</f>
        <v>4</v>
      </c>
      <c r="M7" s="26" t="e">
        <f t="shared" ca="1" si="0"/>
        <v>#REF!</v>
      </c>
    </row>
    <row r="8" spans="1:13" x14ac:dyDescent="0.25">
      <c r="A8" s="5">
        <v>43249.570352370662</v>
      </c>
      <c r="B8" s="5">
        <v>43249.572053759548</v>
      </c>
      <c r="C8" s="1" t="s">
        <v>20</v>
      </c>
      <c r="D8" s="4">
        <v>2</v>
      </c>
      <c r="E8" s="4">
        <v>2</v>
      </c>
      <c r="F8" s="4">
        <v>5</v>
      </c>
      <c r="G8" s="4">
        <v>4</v>
      </c>
      <c r="H8" s="4">
        <v>3</v>
      </c>
      <c r="I8" s="4">
        <v>3</v>
      </c>
    </row>
    <row r="9" spans="1:13" x14ac:dyDescent="0.25">
      <c r="A9" s="5">
        <v>43250.547538275838</v>
      </c>
      <c r="B9" s="5">
        <v>43250.549876238802</v>
      </c>
      <c r="C9" s="1" t="s">
        <v>21</v>
      </c>
      <c r="D9" s="4">
        <v>2</v>
      </c>
      <c r="E9" s="4">
        <v>3</v>
      </c>
      <c r="F9" s="4">
        <v>5</v>
      </c>
      <c r="G9" s="4">
        <v>2</v>
      </c>
      <c r="H9" s="4">
        <v>5</v>
      </c>
      <c r="I9" s="4">
        <v>4</v>
      </c>
    </row>
    <row r="10" spans="1:13" x14ac:dyDescent="0.25">
      <c r="A10" s="5">
        <v>43252.514685979288</v>
      </c>
      <c r="B10" s="5">
        <v>43252.517486905213</v>
      </c>
      <c r="C10" s="1" t="s">
        <v>22</v>
      </c>
      <c r="D10" s="4">
        <v>2</v>
      </c>
      <c r="E10" s="4">
        <v>2</v>
      </c>
      <c r="F10" s="4">
        <v>1</v>
      </c>
      <c r="G10" s="4">
        <v>4</v>
      </c>
      <c r="H10" s="4">
        <v>4</v>
      </c>
      <c r="I10" s="4">
        <v>5</v>
      </c>
    </row>
    <row r="11" spans="1:13" x14ac:dyDescent="0.25">
      <c r="A11" s="5">
        <v>43254.540420278252</v>
      </c>
      <c r="B11" s="5">
        <v>43254.54163555603</v>
      </c>
      <c r="C11" s="1" t="s">
        <v>23</v>
      </c>
      <c r="D11" s="4">
        <v>2</v>
      </c>
      <c r="E11" s="4">
        <v>2</v>
      </c>
      <c r="F11" s="4">
        <v>1</v>
      </c>
      <c r="G11" s="4">
        <v>4</v>
      </c>
      <c r="H11" s="4">
        <v>3</v>
      </c>
      <c r="I11" s="4">
        <v>1</v>
      </c>
    </row>
    <row r="12" spans="1:13" x14ac:dyDescent="0.25">
      <c r="A12" s="5">
        <v>43255.524207669907</v>
      </c>
      <c r="B12" s="5">
        <v>43255.527240077317</v>
      </c>
      <c r="C12" s="1" t="s">
        <v>24</v>
      </c>
      <c r="D12" s="4">
        <v>2</v>
      </c>
      <c r="E12" s="4">
        <v>4</v>
      </c>
      <c r="F12" s="4">
        <v>3</v>
      </c>
      <c r="G12" s="4">
        <v>3</v>
      </c>
      <c r="H12" s="4">
        <v>4</v>
      </c>
      <c r="I12" s="4">
        <v>4</v>
      </c>
    </row>
    <row r="13" spans="1:13" x14ac:dyDescent="0.25">
      <c r="A13" s="5">
        <v>43256.545175976702</v>
      </c>
      <c r="B13" s="5">
        <v>43256.546310235964</v>
      </c>
      <c r="C13" s="1" t="s">
        <v>25</v>
      </c>
      <c r="D13" s="4">
        <v>2</v>
      </c>
      <c r="E13" s="4">
        <v>3</v>
      </c>
      <c r="F13" s="4">
        <v>5</v>
      </c>
      <c r="G13" s="4">
        <v>4</v>
      </c>
      <c r="H13" s="4">
        <v>5</v>
      </c>
      <c r="I13" s="4">
        <v>5</v>
      </c>
    </row>
    <row r="14" spans="1:13" x14ac:dyDescent="0.25">
      <c r="A14" s="5">
        <v>43257.539724216935</v>
      </c>
      <c r="B14" s="5">
        <v>43257.542768198415</v>
      </c>
      <c r="C14" s="1" t="s">
        <v>26</v>
      </c>
      <c r="D14" s="4">
        <v>1</v>
      </c>
      <c r="E14" s="4">
        <v>2</v>
      </c>
      <c r="F14" s="4">
        <v>3</v>
      </c>
      <c r="G14" s="4">
        <v>4</v>
      </c>
      <c r="H14" s="4">
        <v>3</v>
      </c>
      <c r="I14" s="4">
        <v>4</v>
      </c>
    </row>
    <row r="15" spans="1:13" x14ac:dyDescent="0.25">
      <c r="A15" s="5">
        <v>43262.501943521747</v>
      </c>
      <c r="B15" s="5">
        <v>43262.505161114343</v>
      </c>
      <c r="C15" s="1" t="s">
        <v>13</v>
      </c>
      <c r="D15" s="4">
        <v>1</v>
      </c>
      <c r="E15" s="4">
        <v>4</v>
      </c>
      <c r="F15" s="4">
        <v>1</v>
      </c>
      <c r="G15" s="4">
        <v>5</v>
      </c>
      <c r="H15" s="4">
        <v>5</v>
      </c>
      <c r="I15" s="4">
        <v>4</v>
      </c>
    </row>
    <row r="16" spans="1:13" x14ac:dyDescent="0.25">
      <c r="A16" s="5">
        <v>43265.476846345657</v>
      </c>
      <c r="B16" s="5">
        <v>43265.478663475289</v>
      </c>
      <c r="C16" s="1" t="s">
        <v>27</v>
      </c>
      <c r="D16" s="4">
        <v>1</v>
      </c>
      <c r="E16" s="4">
        <v>3</v>
      </c>
      <c r="F16" s="4">
        <v>1</v>
      </c>
      <c r="G16" s="4">
        <v>4</v>
      </c>
      <c r="H16" s="4">
        <v>2</v>
      </c>
      <c r="I16" s="4">
        <v>3</v>
      </c>
    </row>
    <row r="17" spans="1:9" x14ac:dyDescent="0.25">
      <c r="A17" s="5">
        <v>43267.500688662942</v>
      </c>
      <c r="B17" s="5">
        <v>43267.50285301479</v>
      </c>
      <c r="C17" s="1" t="s">
        <v>28</v>
      </c>
      <c r="D17" s="4">
        <v>1</v>
      </c>
      <c r="E17" s="4">
        <v>4</v>
      </c>
      <c r="F17" s="4">
        <v>3</v>
      </c>
      <c r="G17" s="4">
        <v>4</v>
      </c>
      <c r="H17" s="4">
        <v>5</v>
      </c>
      <c r="I17" s="4">
        <v>5</v>
      </c>
    </row>
    <row r="18" spans="1:9" x14ac:dyDescent="0.25">
      <c r="A18" s="5">
        <v>43269.540743755977</v>
      </c>
      <c r="B18" s="5">
        <v>43269.543961348572</v>
      </c>
      <c r="C18" s="1" t="s">
        <v>29</v>
      </c>
      <c r="D18" s="4">
        <v>2</v>
      </c>
      <c r="E18" s="4">
        <v>5</v>
      </c>
      <c r="F18" s="4">
        <v>3</v>
      </c>
      <c r="G18" s="4">
        <v>5</v>
      </c>
      <c r="H18" s="4">
        <v>5</v>
      </c>
      <c r="I18" s="4">
        <v>4</v>
      </c>
    </row>
    <row r="19" spans="1:9" x14ac:dyDescent="0.25">
      <c r="A19" s="5">
        <v>43270.567780943777</v>
      </c>
      <c r="B19" s="5">
        <v>43270.570558721556</v>
      </c>
      <c r="C19" s="1" t="s">
        <v>30</v>
      </c>
      <c r="D19" s="4">
        <v>2</v>
      </c>
      <c r="E19" s="4">
        <v>2</v>
      </c>
      <c r="F19" s="4">
        <v>2</v>
      </c>
      <c r="G19" s="4">
        <v>4</v>
      </c>
      <c r="H19" s="4">
        <v>5</v>
      </c>
      <c r="I19" s="4">
        <v>4</v>
      </c>
    </row>
    <row r="20" spans="1:9" x14ac:dyDescent="0.25">
      <c r="A20" s="5">
        <v>43273.596169990968</v>
      </c>
      <c r="B20" s="5">
        <v>43273.599098231709</v>
      </c>
      <c r="C20" s="1" t="s">
        <v>31</v>
      </c>
      <c r="D20" s="4">
        <v>2</v>
      </c>
      <c r="E20" s="4">
        <v>3</v>
      </c>
      <c r="F20" s="4">
        <v>1</v>
      </c>
      <c r="G20" s="4">
        <v>3</v>
      </c>
      <c r="H20" s="4">
        <v>3</v>
      </c>
      <c r="I20" s="4">
        <v>5</v>
      </c>
    </row>
    <row r="21" spans="1:9" x14ac:dyDescent="0.25">
      <c r="A21" s="5">
        <v>43275.6140550907</v>
      </c>
      <c r="B21" s="5">
        <v>43275.616427775887</v>
      </c>
      <c r="C21" s="1" t="s">
        <v>32</v>
      </c>
      <c r="D21" s="4">
        <v>2</v>
      </c>
      <c r="E21" s="4">
        <v>3</v>
      </c>
      <c r="F21" s="4">
        <v>4</v>
      </c>
      <c r="G21" s="4">
        <v>4</v>
      </c>
      <c r="H21" s="4">
        <v>4</v>
      </c>
      <c r="I21" s="4">
        <v>3</v>
      </c>
    </row>
    <row r="22" spans="1:9" x14ac:dyDescent="0.25">
      <c r="A22" s="5">
        <v>43277.595633437981</v>
      </c>
      <c r="B22" s="5">
        <v>43277.598168160206</v>
      </c>
      <c r="C22" s="1" t="s">
        <v>33</v>
      </c>
      <c r="D22" s="4">
        <v>2</v>
      </c>
      <c r="E22" s="4">
        <v>4</v>
      </c>
      <c r="F22" s="4">
        <v>3</v>
      </c>
      <c r="G22" s="4">
        <v>2</v>
      </c>
      <c r="H22" s="4">
        <v>2</v>
      </c>
      <c r="I22" s="4">
        <v>3</v>
      </c>
    </row>
    <row r="23" spans="1:9" x14ac:dyDescent="0.25">
      <c r="A23" s="5">
        <v>43280.589677103599</v>
      </c>
      <c r="B23" s="5">
        <v>43280.591297473969</v>
      </c>
      <c r="C23" s="1" t="s">
        <v>34</v>
      </c>
      <c r="D23" s="4">
        <v>2</v>
      </c>
      <c r="E23" s="4">
        <v>2</v>
      </c>
      <c r="F23" s="4">
        <v>1</v>
      </c>
      <c r="G23" s="4">
        <v>3</v>
      </c>
      <c r="H23" s="4">
        <v>4</v>
      </c>
      <c r="I23" s="4">
        <v>5</v>
      </c>
    </row>
    <row r="24" spans="1:9" x14ac:dyDescent="0.25">
      <c r="A24" s="5">
        <v>43282.630954500848</v>
      </c>
      <c r="B24" s="5">
        <v>43282.63247070455</v>
      </c>
      <c r="C24" s="1" t="s">
        <v>35</v>
      </c>
      <c r="D24" s="4">
        <v>2</v>
      </c>
      <c r="E24" s="4">
        <v>4</v>
      </c>
      <c r="F24" s="4">
        <v>1</v>
      </c>
      <c r="G24" s="4">
        <v>4</v>
      </c>
      <c r="H24" s="4">
        <v>4</v>
      </c>
      <c r="I24" s="4">
        <v>3</v>
      </c>
    </row>
    <row r="25" spans="1:9" x14ac:dyDescent="0.25">
      <c r="A25" s="5">
        <v>43284.656192680879</v>
      </c>
      <c r="B25" s="5">
        <v>43284.65922508829</v>
      </c>
      <c r="C25" s="1" t="s">
        <v>36</v>
      </c>
      <c r="D25" s="4">
        <v>4</v>
      </c>
      <c r="E25" s="4">
        <v>4</v>
      </c>
      <c r="F25" s="4">
        <v>4</v>
      </c>
      <c r="G25" s="4">
        <v>3</v>
      </c>
      <c r="H25" s="4">
        <v>2</v>
      </c>
      <c r="I25" s="4">
        <v>4</v>
      </c>
    </row>
    <row r="26" spans="1:9" x14ac:dyDescent="0.25">
      <c r="A26" s="5">
        <v>43289.695564241731</v>
      </c>
      <c r="B26" s="5">
        <v>43289.698087389879</v>
      </c>
      <c r="C26" s="1" t="s">
        <v>37</v>
      </c>
      <c r="D26" s="4">
        <v>2</v>
      </c>
      <c r="E26" s="4">
        <v>2</v>
      </c>
      <c r="F26" s="4">
        <v>2</v>
      </c>
      <c r="G26" s="4">
        <v>4</v>
      </c>
      <c r="H26" s="4">
        <v>2</v>
      </c>
      <c r="I26" s="4">
        <v>5</v>
      </c>
    </row>
    <row r="27" spans="1:9" x14ac:dyDescent="0.25">
      <c r="A27" s="5">
        <v>43290.709475526564</v>
      </c>
      <c r="B27" s="5">
        <v>43290.711315804343</v>
      </c>
      <c r="C27" s="1" t="s">
        <v>38</v>
      </c>
      <c r="D27" s="4">
        <v>2</v>
      </c>
      <c r="E27" s="4">
        <v>3</v>
      </c>
      <c r="F27" s="4">
        <v>1</v>
      </c>
      <c r="G27" s="4">
        <v>5</v>
      </c>
      <c r="H27" s="4">
        <v>5</v>
      </c>
      <c r="I27" s="4">
        <v>4</v>
      </c>
    </row>
    <row r="28" spans="1:9" x14ac:dyDescent="0.25">
      <c r="A28" s="5">
        <v>43294.702380771298</v>
      </c>
      <c r="B28" s="5">
        <v>43294.705552067593</v>
      </c>
      <c r="C28" s="1" t="s">
        <v>39</v>
      </c>
      <c r="D28" s="4">
        <v>1</v>
      </c>
      <c r="E28" s="4">
        <v>2</v>
      </c>
      <c r="F28" s="4">
        <v>3</v>
      </c>
      <c r="G28" s="4">
        <v>5</v>
      </c>
      <c r="H28" s="4">
        <v>5</v>
      </c>
      <c r="I28" s="4">
        <v>4</v>
      </c>
    </row>
    <row r="29" spans="1:9" x14ac:dyDescent="0.25">
      <c r="A29" s="5">
        <v>43296.695356963588</v>
      </c>
      <c r="B29" s="5">
        <v>43296.697451870998</v>
      </c>
      <c r="C29" s="1" t="s">
        <v>40</v>
      </c>
      <c r="D29" s="4">
        <v>1</v>
      </c>
      <c r="E29" s="4">
        <v>4</v>
      </c>
      <c r="F29" s="4">
        <v>2</v>
      </c>
      <c r="G29" s="4">
        <v>3</v>
      </c>
      <c r="H29" s="4">
        <v>5</v>
      </c>
      <c r="I29" s="4">
        <v>3</v>
      </c>
    </row>
    <row r="30" spans="1:9" x14ac:dyDescent="0.25">
      <c r="A30" s="5">
        <v>43300.681449824318</v>
      </c>
      <c r="B30" s="5">
        <v>43300.682514639135</v>
      </c>
      <c r="C30" s="1" t="s">
        <v>41</v>
      </c>
      <c r="D30" s="4">
        <v>2</v>
      </c>
      <c r="E30" s="4">
        <v>4</v>
      </c>
      <c r="F30" s="4">
        <v>4</v>
      </c>
      <c r="G30" s="4">
        <v>3</v>
      </c>
      <c r="H30" s="4">
        <v>5</v>
      </c>
      <c r="I30" s="4">
        <v>3</v>
      </c>
    </row>
    <row r="31" spans="1:9" x14ac:dyDescent="0.25">
      <c r="A31" s="5">
        <v>43301.667820827832</v>
      </c>
      <c r="B31" s="5">
        <v>43301.670077772273</v>
      </c>
      <c r="C31" s="1" t="s">
        <v>42</v>
      </c>
      <c r="D31" s="4">
        <v>1</v>
      </c>
      <c r="E31" s="4">
        <v>4</v>
      </c>
      <c r="F31" s="4">
        <v>5</v>
      </c>
      <c r="G31" s="4">
        <v>4</v>
      </c>
      <c r="H31" s="4">
        <v>5</v>
      </c>
      <c r="I31" s="4">
        <v>3</v>
      </c>
    </row>
    <row r="32" spans="1:9" x14ac:dyDescent="0.25">
      <c r="A32" s="5">
        <v>43306.647786202993</v>
      </c>
      <c r="B32" s="5">
        <v>43306.650320925219</v>
      </c>
      <c r="C32" s="1" t="s">
        <v>43</v>
      </c>
      <c r="D32" s="4">
        <v>2</v>
      </c>
      <c r="E32" s="4">
        <v>3</v>
      </c>
      <c r="F32" s="4">
        <v>4</v>
      </c>
      <c r="G32" s="4">
        <v>5</v>
      </c>
      <c r="H32" s="4">
        <v>3</v>
      </c>
      <c r="I32" s="4">
        <v>4</v>
      </c>
    </row>
    <row r="33" spans="1:9" x14ac:dyDescent="0.25">
      <c r="A33" s="5">
        <v>43309.660741927051</v>
      </c>
      <c r="B33" s="5">
        <v>43309.662443315938</v>
      </c>
      <c r="C33" s="1" t="s">
        <v>44</v>
      </c>
      <c r="D33" s="4">
        <v>2</v>
      </c>
      <c r="E33" s="4">
        <v>3</v>
      </c>
      <c r="F33" s="4">
        <v>4</v>
      </c>
      <c r="G33" s="4">
        <v>4</v>
      </c>
      <c r="H33" s="4">
        <v>2</v>
      </c>
      <c r="I33" s="4">
        <v>4</v>
      </c>
    </row>
    <row r="34" spans="1:9" x14ac:dyDescent="0.25">
      <c r="A34" s="5">
        <v>43313.680564184862</v>
      </c>
      <c r="B34" s="5">
        <v>43313.683017888565</v>
      </c>
      <c r="C34" s="1" t="s">
        <v>45</v>
      </c>
      <c r="D34" s="4">
        <v>2</v>
      </c>
      <c r="E34" s="4">
        <v>5</v>
      </c>
      <c r="F34" s="4">
        <v>5</v>
      </c>
      <c r="G34" s="4">
        <v>5</v>
      </c>
      <c r="H34" s="4">
        <v>4</v>
      </c>
      <c r="I34" s="4">
        <v>2</v>
      </c>
    </row>
    <row r="35" spans="1:9" x14ac:dyDescent="0.25">
      <c r="A35" s="5">
        <v>43318.687369826708</v>
      </c>
      <c r="B35" s="5">
        <v>43318.69056427115</v>
      </c>
      <c r="C35" s="1" t="s">
        <v>46</v>
      </c>
      <c r="D35" s="4">
        <v>2</v>
      </c>
      <c r="E35" s="4">
        <v>5</v>
      </c>
      <c r="F35" s="4">
        <v>2</v>
      </c>
      <c r="G35" s="4">
        <v>4</v>
      </c>
      <c r="H35" s="4">
        <v>5</v>
      </c>
      <c r="I35" s="4">
        <v>4</v>
      </c>
    </row>
    <row r="36" spans="1:9" x14ac:dyDescent="0.25">
      <c r="A36" s="5">
        <v>43322.653001335369</v>
      </c>
      <c r="B36" s="5">
        <v>43322.654135594632</v>
      </c>
      <c r="C36" s="1" t="s">
        <v>47</v>
      </c>
      <c r="D36" s="4">
        <v>1</v>
      </c>
      <c r="E36" s="4">
        <v>3</v>
      </c>
      <c r="F36" s="4">
        <v>3</v>
      </c>
      <c r="G36" s="4">
        <v>5</v>
      </c>
      <c r="H36" s="4">
        <v>2</v>
      </c>
      <c r="I36" s="4">
        <v>2</v>
      </c>
    </row>
    <row r="37" spans="1:9" x14ac:dyDescent="0.25">
      <c r="A37" s="5">
        <v>43323.65953134872</v>
      </c>
      <c r="B37" s="5">
        <v>43323.66115171909</v>
      </c>
      <c r="C37" s="1" t="s">
        <v>48</v>
      </c>
      <c r="D37" s="4">
        <v>1</v>
      </c>
      <c r="E37" s="4">
        <v>5</v>
      </c>
      <c r="F37" s="4">
        <v>5</v>
      </c>
      <c r="G37" s="4">
        <v>3</v>
      </c>
      <c r="H37" s="4">
        <v>5</v>
      </c>
      <c r="I37" s="4">
        <v>2</v>
      </c>
    </row>
    <row r="38" spans="1:9" x14ac:dyDescent="0.25">
      <c r="A38" s="5">
        <v>43328.685912602668</v>
      </c>
      <c r="B38" s="5">
        <v>43328.688401028594</v>
      </c>
      <c r="C38" s="1" t="s">
        <v>49</v>
      </c>
      <c r="D38" s="4">
        <v>1</v>
      </c>
      <c r="E38" s="4">
        <v>3</v>
      </c>
      <c r="F38" s="4">
        <v>1</v>
      </c>
      <c r="G38" s="4">
        <v>3</v>
      </c>
      <c r="H38" s="4">
        <v>4</v>
      </c>
      <c r="I38" s="4">
        <v>4</v>
      </c>
    </row>
    <row r="39" spans="1:9" x14ac:dyDescent="0.25">
      <c r="A39" s="5">
        <v>43329.679053476641</v>
      </c>
      <c r="B39" s="5">
        <v>43329.680129865526</v>
      </c>
      <c r="C39" s="1" t="s">
        <v>50</v>
      </c>
      <c r="D39" s="4">
        <v>1</v>
      </c>
      <c r="E39" s="4">
        <v>4</v>
      </c>
      <c r="F39" s="4">
        <v>4</v>
      </c>
      <c r="G39" s="4">
        <v>5</v>
      </c>
      <c r="H39" s="4">
        <v>2</v>
      </c>
      <c r="I39" s="4">
        <v>3</v>
      </c>
    </row>
    <row r="40" spans="1:9" x14ac:dyDescent="0.25">
      <c r="A40" s="5">
        <v>43330.672262941873</v>
      </c>
      <c r="B40" s="5">
        <v>43330.673732849282</v>
      </c>
      <c r="C40" s="1" t="s">
        <v>51</v>
      </c>
      <c r="D40" s="4">
        <v>2</v>
      </c>
      <c r="E40" s="4">
        <v>4</v>
      </c>
      <c r="F40" s="4">
        <v>3</v>
      </c>
      <c r="G40" s="4">
        <v>2</v>
      </c>
      <c r="H40" s="4">
        <v>4</v>
      </c>
      <c r="I40" s="4">
        <v>4</v>
      </c>
    </row>
    <row r="41" spans="1:9" x14ac:dyDescent="0.25">
      <c r="A41" s="5">
        <v>43331.712598718383</v>
      </c>
      <c r="B41" s="5">
        <v>43331.71387186653</v>
      </c>
      <c r="C41" s="1" t="s">
        <v>52</v>
      </c>
      <c r="D41" s="4">
        <v>2</v>
      </c>
      <c r="E41" s="4">
        <v>2</v>
      </c>
      <c r="F41" s="4">
        <v>4</v>
      </c>
      <c r="G41" s="4">
        <v>4</v>
      </c>
      <c r="H41" s="4">
        <v>4</v>
      </c>
      <c r="I41" s="4">
        <v>4</v>
      </c>
    </row>
    <row r="42" spans="1:9" x14ac:dyDescent="0.25">
      <c r="A42" s="5">
        <v>43332.691220756831</v>
      </c>
      <c r="B42" s="5">
        <v>43332.694276312388</v>
      </c>
      <c r="C42" s="1" t="s">
        <v>53</v>
      </c>
      <c r="D42" s="4">
        <v>2</v>
      </c>
      <c r="E42" s="4">
        <v>2</v>
      </c>
      <c r="F42" s="4">
        <v>2</v>
      </c>
      <c r="G42" s="4">
        <v>4</v>
      </c>
      <c r="H42" s="4">
        <v>5</v>
      </c>
      <c r="I42" s="4">
        <v>2</v>
      </c>
    </row>
    <row r="43" spans="1:9" x14ac:dyDescent="0.25">
      <c r="A43" s="5">
        <v>43333.649747511423</v>
      </c>
      <c r="B43" s="5">
        <v>43333.651877141056</v>
      </c>
      <c r="C43" s="1" t="s">
        <v>54</v>
      </c>
      <c r="D43" s="4">
        <v>1</v>
      </c>
      <c r="E43" s="4">
        <v>4</v>
      </c>
      <c r="F43" s="4">
        <v>3</v>
      </c>
      <c r="G43" s="4">
        <v>3</v>
      </c>
      <c r="H43" s="4">
        <v>3</v>
      </c>
      <c r="I43" s="4">
        <v>4</v>
      </c>
    </row>
    <row r="44" spans="1:9" x14ac:dyDescent="0.25">
      <c r="A44" s="5">
        <v>43338.662742461653</v>
      </c>
      <c r="B44" s="5">
        <v>43338.665473943132</v>
      </c>
      <c r="C44" s="1" t="s">
        <v>55</v>
      </c>
      <c r="D44" s="4">
        <v>1</v>
      </c>
      <c r="E44" s="4">
        <v>2</v>
      </c>
      <c r="F44" s="4">
        <v>4</v>
      </c>
      <c r="G44" s="4">
        <v>3</v>
      </c>
      <c r="H44" s="4">
        <v>2</v>
      </c>
      <c r="I44" s="4">
        <v>4</v>
      </c>
    </row>
    <row r="45" spans="1:9" x14ac:dyDescent="0.25">
      <c r="A45" s="5">
        <v>43343.669369886273</v>
      </c>
      <c r="B45" s="5">
        <v>43343.67232127516</v>
      </c>
      <c r="C45" s="1" t="s">
        <v>56</v>
      </c>
      <c r="D45" s="4">
        <v>2</v>
      </c>
      <c r="E45" s="4">
        <v>2</v>
      </c>
      <c r="F45" s="4">
        <v>2</v>
      </c>
      <c r="G45" s="4">
        <v>5</v>
      </c>
      <c r="H45" s="4">
        <v>4</v>
      </c>
      <c r="I45" s="4">
        <v>5</v>
      </c>
    </row>
    <row r="46" spans="1:9" x14ac:dyDescent="0.25">
      <c r="A46" s="5">
        <v>43348.622513994233</v>
      </c>
      <c r="B46" s="5">
        <v>43348.623810290526</v>
      </c>
      <c r="C46" s="1" t="s">
        <v>57</v>
      </c>
      <c r="D46" s="4">
        <v>1</v>
      </c>
      <c r="E46" s="4">
        <v>2</v>
      </c>
      <c r="F46" s="4">
        <v>4</v>
      </c>
      <c r="G46" s="4">
        <v>3</v>
      </c>
      <c r="H46" s="4">
        <v>3</v>
      </c>
      <c r="I46" s="4">
        <v>3</v>
      </c>
    </row>
    <row r="47" spans="1:9" x14ac:dyDescent="0.25">
      <c r="A47" s="5">
        <v>43353.578938014638</v>
      </c>
      <c r="B47" s="5">
        <v>43353.58207458871</v>
      </c>
      <c r="C47" s="1" t="s">
        <v>58</v>
      </c>
      <c r="D47" s="4">
        <v>2</v>
      </c>
      <c r="E47" s="4">
        <v>2</v>
      </c>
      <c r="F47" s="4">
        <v>5</v>
      </c>
      <c r="G47" s="4">
        <v>3</v>
      </c>
      <c r="H47" s="4">
        <v>5</v>
      </c>
      <c r="I47" s="4">
        <v>2</v>
      </c>
    </row>
    <row r="48" spans="1:9" x14ac:dyDescent="0.25">
      <c r="A48" s="5">
        <v>43356.573148634488</v>
      </c>
      <c r="B48" s="5">
        <v>43356.574954190044</v>
      </c>
      <c r="C48" s="1" t="s">
        <v>59</v>
      </c>
      <c r="D48" s="4">
        <v>1</v>
      </c>
      <c r="E48" s="4">
        <v>4</v>
      </c>
      <c r="F48" s="4">
        <v>3</v>
      </c>
      <c r="G48" s="4">
        <v>3</v>
      </c>
      <c r="H48" s="4">
        <v>2</v>
      </c>
      <c r="I48" s="4">
        <v>5</v>
      </c>
    </row>
    <row r="49" spans="1:9" x14ac:dyDescent="0.25">
      <c r="A49" s="5">
        <v>43358.607537552554</v>
      </c>
      <c r="B49" s="5">
        <v>43358.608706534033</v>
      </c>
      <c r="C49" s="1" t="s">
        <v>60</v>
      </c>
      <c r="D49" s="4">
        <v>1</v>
      </c>
      <c r="E49" s="4">
        <v>2</v>
      </c>
      <c r="F49" s="4">
        <v>3</v>
      </c>
      <c r="G49" s="4">
        <v>4</v>
      </c>
      <c r="H49" s="4">
        <v>2</v>
      </c>
      <c r="I49" s="4">
        <v>4</v>
      </c>
    </row>
    <row r="50" spans="1:9" x14ac:dyDescent="0.25">
      <c r="A50" s="5">
        <v>43361.625763679134</v>
      </c>
      <c r="B50" s="5">
        <v>43361.627314605059</v>
      </c>
      <c r="C50" s="1" t="s">
        <v>61</v>
      </c>
      <c r="D50" s="4">
        <v>2</v>
      </c>
      <c r="E50" s="4">
        <v>3</v>
      </c>
      <c r="F50" s="4">
        <v>4</v>
      </c>
      <c r="G50" s="4">
        <v>3</v>
      </c>
      <c r="H50" s="4">
        <v>3</v>
      </c>
      <c r="I50" s="4">
        <v>2</v>
      </c>
    </row>
    <row r="51" spans="1:9" x14ac:dyDescent="0.25">
      <c r="A51" s="5">
        <v>43364.663309499883</v>
      </c>
      <c r="B51" s="5">
        <v>43364.664652092477</v>
      </c>
      <c r="C51" s="1" t="s">
        <v>62</v>
      </c>
      <c r="D51" s="4">
        <v>2</v>
      </c>
      <c r="E51" s="4">
        <v>5</v>
      </c>
      <c r="F51" s="4">
        <v>1</v>
      </c>
      <c r="G51" s="4">
        <v>4</v>
      </c>
      <c r="H51" s="4">
        <v>5</v>
      </c>
      <c r="I51" s="4">
        <v>3</v>
      </c>
    </row>
    <row r="52" spans="1:9" x14ac:dyDescent="0.25">
      <c r="A52" s="5">
        <v>43369.689841879881</v>
      </c>
      <c r="B52" s="5">
        <v>43369.691369657659</v>
      </c>
      <c r="C52" s="1" t="s">
        <v>63</v>
      </c>
      <c r="D52" s="4">
        <v>2</v>
      </c>
      <c r="E52" s="4">
        <v>3</v>
      </c>
      <c r="F52" s="4">
        <v>2</v>
      </c>
      <c r="G52" s="4">
        <v>5</v>
      </c>
      <c r="H52" s="4">
        <v>3</v>
      </c>
      <c r="I52" s="4">
        <v>2</v>
      </c>
    </row>
    <row r="53" spans="1:9" x14ac:dyDescent="0.25">
      <c r="A53" s="5">
        <v>43372.724333973878</v>
      </c>
      <c r="B53" s="5">
        <v>43372.726868696103</v>
      </c>
      <c r="C53" s="1" t="s">
        <v>64</v>
      </c>
      <c r="D53" s="4">
        <v>2</v>
      </c>
      <c r="E53" s="4">
        <v>2</v>
      </c>
      <c r="F53" s="4">
        <v>5</v>
      </c>
      <c r="G53" s="4">
        <v>4</v>
      </c>
      <c r="H53" s="4">
        <v>4</v>
      </c>
      <c r="I53" s="4">
        <v>3</v>
      </c>
    </row>
    <row r="54" spans="1:9" x14ac:dyDescent="0.25">
      <c r="A54" s="5">
        <v>43377.731577313614</v>
      </c>
      <c r="B54" s="5">
        <v>43377.734841202502</v>
      </c>
      <c r="C54" s="1" t="s">
        <v>65</v>
      </c>
      <c r="D54" s="4">
        <v>2</v>
      </c>
      <c r="E54" s="4">
        <v>2</v>
      </c>
      <c r="F54" s="4">
        <v>5</v>
      </c>
      <c r="G54" s="4">
        <v>4</v>
      </c>
      <c r="H54" s="4">
        <v>5</v>
      </c>
      <c r="I54" s="4">
        <v>3</v>
      </c>
    </row>
    <row r="55" spans="1:9" x14ac:dyDescent="0.25">
      <c r="A55" s="5">
        <v>43380.790103498701</v>
      </c>
      <c r="B55" s="5">
        <v>43380.792395165365</v>
      </c>
      <c r="C55" s="1" t="s">
        <v>66</v>
      </c>
      <c r="D55" s="4">
        <v>2</v>
      </c>
      <c r="E55" s="4">
        <v>2</v>
      </c>
      <c r="F55" s="4">
        <v>2</v>
      </c>
      <c r="G55" s="4">
        <v>4</v>
      </c>
      <c r="H55" s="4">
        <v>4</v>
      </c>
      <c r="I55" s="4">
        <v>2</v>
      </c>
    </row>
    <row r="56" spans="1:9" x14ac:dyDescent="0.25">
      <c r="A56" s="5">
        <v>43385.782202463713</v>
      </c>
      <c r="B56" s="5">
        <v>43385.784968667416</v>
      </c>
      <c r="C56" s="1" t="s">
        <v>67</v>
      </c>
      <c r="D56" s="4">
        <v>2</v>
      </c>
      <c r="E56" s="4">
        <v>2</v>
      </c>
      <c r="F56" s="4">
        <v>1</v>
      </c>
      <c r="G56" s="4">
        <v>4</v>
      </c>
      <c r="H56" s="4">
        <v>4</v>
      </c>
      <c r="I56" s="4">
        <v>4</v>
      </c>
    </row>
    <row r="57" spans="1:9" x14ac:dyDescent="0.25">
      <c r="A57" s="5">
        <v>43390.829134611537</v>
      </c>
      <c r="B57" s="5">
        <v>43390.830234148576</v>
      </c>
      <c r="C57" s="1" t="s">
        <v>68</v>
      </c>
      <c r="D57" s="4">
        <v>2</v>
      </c>
      <c r="E57" s="4">
        <v>5</v>
      </c>
      <c r="F57" s="4">
        <v>4</v>
      </c>
      <c r="G57" s="4">
        <v>5</v>
      </c>
      <c r="H57" s="4">
        <v>5</v>
      </c>
      <c r="I57" s="4">
        <v>5</v>
      </c>
    </row>
    <row r="58" spans="1:9" x14ac:dyDescent="0.25">
      <c r="A58" s="5">
        <v>43394.870591342114</v>
      </c>
      <c r="B58" s="5">
        <v>43394.871783471746</v>
      </c>
      <c r="C58" s="1" t="s">
        <v>69</v>
      </c>
      <c r="D58" s="4">
        <v>1</v>
      </c>
      <c r="E58" s="4">
        <v>4</v>
      </c>
      <c r="F58" s="4">
        <v>4</v>
      </c>
      <c r="G58" s="4">
        <v>4</v>
      </c>
      <c r="H58" s="4">
        <v>3</v>
      </c>
      <c r="I58" s="4">
        <v>4</v>
      </c>
    </row>
    <row r="59" spans="1:9" x14ac:dyDescent="0.25">
      <c r="A59" s="5">
        <v>43395.84447360185</v>
      </c>
      <c r="B59" s="5">
        <v>43395.846348601852</v>
      </c>
      <c r="C59" s="1" t="s">
        <v>70</v>
      </c>
      <c r="D59" s="4">
        <v>2</v>
      </c>
      <c r="E59" s="4">
        <v>2</v>
      </c>
      <c r="F59" s="4">
        <v>1</v>
      </c>
      <c r="G59" s="4">
        <v>4</v>
      </c>
      <c r="H59" s="4">
        <v>5</v>
      </c>
      <c r="I59" s="4">
        <v>4</v>
      </c>
    </row>
    <row r="60" spans="1:9" x14ac:dyDescent="0.25">
      <c r="A60" s="5">
        <v>43399.878252545925</v>
      </c>
      <c r="B60" s="5">
        <v>43399.880278008888</v>
      </c>
      <c r="C60" s="1" t="s">
        <v>71</v>
      </c>
      <c r="D60" s="4">
        <v>3</v>
      </c>
      <c r="E60" s="4">
        <v>3</v>
      </c>
      <c r="F60" s="4">
        <v>5</v>
      </c>
      <c r="G60" s="4">
        <v>4</v>
      </c>
      <c r="H60" s="4">
        <v>5</v>
      </c>
      <c r="I60" s="4">
        <v>4</v>
      </c>
    </row>
    <row r="61" spans="1:9" x14ac:dyDescent="0.25">
      <c r="A61" s="5">
        <v>43403.904600122303</v>
      </c>
      <c r="B61" s="5">
        <v>43403.907157992675</v>
      </c>
      <c r="C61" s="1" t="s">
        <v>72</v>
      </c>
      <c r="D61" s="4">
        <v>2</v>
      </c>
      <c r="E61" s="4">
        <v>5</v>
      </c>
      <c r="F61" s="4">
        <v>4</v>
      </c>
      <c r="G61" s="4">
        <v>2</v>
      </c>
      <c r="H61" s="4">
        <v>4</v>
      </c>
      <c r="I61" s="4">
        <v>5</v>
      </c>
    </row>
    <row r="62" spans="1:9" x14ac:dyDescent="0.25">
      <c r="A62" s="5">
        <v>43408.88650811986</v>
      </c>
      <c r="B62" s="5">
        <v>43408.887723397638</v>
      </c>
      <c r="C62" s="1" t="s">
        <v>73</v>
      </c>
      <c r="D62" s="4">
        <v>1</v>
      </c>
      <c r="E62" s="4">
        <v>4</v>
      </c>
      <c r="F62" s="4">
        <v>4</v>
      </c>
      <c r="G62" s="4">
        <v>4</v>
      </c>
      <c r="H62" s="4">
        <v>2</v>
      </c>
      <c r="I62" s="4">
        <v>2</v>
      </c>
    </row>
    <row r="63" spans="1:9" x14ac:dyDescent="0.25">
      <c r="A63" s="5">
        <v>43410.913103363455</v>
      </c>
      <c r="B63" s="5">
        <v>43410.915244567157</v>
      </c>
      <c r="C63" s="1" t="s">
        <v>74</v>
      </c>
      <c r="D63" s="4">
        <v>1</v>
      </c>
      <c r="E63" s="4">
        <v>2</v>
      </c>
      <c r="F63" s="4">
        <v>5</v>
      </c>
      <c r="G63" s="4">
        <v>3</v>
      </c>
      <c r="H63" s="4">
        <v>2</v>
      </c>
      <c r="I63" s="4">
        <v>5</v>
      </c>
    </row>
    <row r="64" spans="1:9" x14ac:dyDescent="0.25">
      <c r="A64" s="5">
        <v>43415.858317161648</v>
      </c>
      <c r="B64" s="5">
        <v>43415.859775494981</v>
      </c>
      <c r="C64" s="1" t="s">
        <v>75</v>
      </c>
      <c r="D64" s="4">
        <v>1</v>
      </c>
      <c r="E64" s="4">
        <v>4</v>
      </c>
      <c r="F64" s="4">
        <v>2</v>
      </c>
      <c r="G64" s="4">
        <v>5</v>
      </c>
      <c r="H64" s="4">
        <v>4</v>
      </c>
      <c r="I64" s="4">
        <v>2</v>
      </c>
    </row>
    <row r="65" spans="1:9" x14ac:dyDescent="0.25">
      <c r="A65" s="5">
        <v>43419.806818131947</v>
      </c>
      <c r="B65" s="5">
        <v>43419.809549613426</v>
      </c>
      <c r="C65" s="1" t="s">
        <v>76</v>
      </c>
      <c r="D65" s="4">
        <v>2</v>
      </c>
      <c r="E65" s="4">
        <v>4</v>
      </c>
      <c r="F65" s="4">
        <v>5</v>
      </c>
      <c r="G65" s="4">
        <v>4</v>
      </c>
      <c r="H65" s="4">
        <v>5</v>
      </c>
      <c r="I65" s="4">
        <v>4</v>
      </c>
    </row>
    <row r="66" spans="1:9" x14ac:dyDescent="0.25">
      <c r="A66" s="5">
        <v>43424.806818131947</v>
      </c>
      <c r="B66" s="5">
        <v>43424.809237113426</v>
      </c>
      <c r="C66" s="1" t="s">
        <v>77</v>
      </c>
      <c r="D66" s="4">
        <v>1</v>
      </c>
      <c r="E66" s="4">
        <v>3</v>
      </c>
      <c r="F66" s="4">
        <v>1</v>
      </c>
      <c r="G66" s="4">
        <v>4</v>
      </c>
      <c r="H66" s="4">
        <v>2</v>
      </c>
      <c r="I66" s="4">
        <v>4</v>
      </c>
    </row>
    <row r="67" spans="1:9" x14ac:dyDescent="0.25">
      <c r="A67" s="5">
        <v>43426.758409044029</v>
      </c>
      <c r="B67" s="5">
        <v>43426.761325710693</v>
      </c>
      <c r="C67" s="1" t="s">
        <v>78</v>
      </c>
      <c r="D67" s="4">
        <v>2</v>
      </c>
      <c r="E67" s="4">
        <v>4</v>
      </c>
      <c r="F67" s="4">
        <v>5</v>
      </c>
      <c r="G67" s="4">
        <v>3</v>
      </c>
      <c r="H67" s="4">
        <v>5</v>
      </c>
      <c r="I67" s="4">
        <v>4</v>
      </c>
    </row>
    <row r="68" spans="1:9" x14ac:dyDescent="0.25">
      <c r="A68" s="5">
        <v>43431.705320410947</v>
      </c>
      <c r="B68" s="5">
        <v>43431.707600503541</v>
      </c>
      <c r="C68" s="1" t="s">
        <v>79</v>
      </c>
      <c r="D68" s="4">
        <v>1</v>
      </c>
      <c r="E68" s="4">
        <v>4</v>
      </c>
      <c r="F68" s="4">
        <v>3</v>
      </c>
      <c r="G68" s="4">
        <v>3</v>
      </c>
      <c r="H68" s="4">
        <v>5</v>
      </c>
      <c r="I68" s="4">
        <v>5</v>
      </c>
    </row>
    <row r="69" spans="1:9" x14ac:dyDescent="0.25">
      <c r="A69" s="5">
        <v>43432.726480023273</v>
      </c>
      <c r="B69" s="5">
        <v>43432.727625856605</v>
      </c>
      <c r="C69" s="1" t="s">
        <v>80</v>
      </c>
      <c r="D69" s="4">
        <v>2</v>
      </c>
      <c r="E69" s="4">
        <v>2</v>
      </c>
      <c r="F69" s="4">
        <v>5</v>
      </c>
      <c r="G69" s="4">
        <v>4</v>
      </c>
      <c r="H69" s="4">
        <v>3</v>
      </c>
      <c r="I69" s="4">
        <v>4</v>
      </c>
    </row>
    <row r="70" spans="1:9" x14ac:dyDescent="0.25">
      <c r="A70" s="5">
        <v>43435.77006882467</v>
      </c>
      <c r="B70" s="5">
        <v>43435.771446139486</v>
      </c>
      <c r="C70" s="1" t="s">
        <v>81</v>
      </c>
      <c r="D70" s="4">
        <v>2</v>
      </c>
      <c r="E70" s="4">
        <v>3</v>
      </c>
      <c r="F70" s="4">
        <v>1</v>
      </c>
      <c r="G70" s="4">
        <v>3</v>
      </c>
      <c r="H70" s="4">
        <v>5</v>
      </c>
      <c r="I70" s="4">
        <v>2</v>
      </c>
    </row>
    <row r="71" spans="1:9" x14ac:dyDescent="0.25">
      <c r="A71" s="5">
        <v>43436.816272954151</v>
      </c>
      <c r="B71" s="5">
        <v>43436.817997491191</v>
      </c>
      <c r="C71" s="1" t="s">
        <v>82</v>
      </c>
      <c r="D71" s="4">
        <v>1</v>
      </c>
      <c r="E71" s="4">
        <v>2</v>
      </c>
      <c r="F71" s="4">
        <v>3</v>
      </c>
      <c r="G71" s="4">
        <v>4</v>
      </c>
      <c r="H71" s="4">
        <v>5</v>
      </c>
      <c r="I71" s="4">
        <v>2</v>
      </c>
    </row>
    <row r="72" spans="1:9" x14ac:dyDescent="0.25">
      <c r="A72" s="5">
        <v>43438.425937499997</v>
      </c>
      <c r="B72" s="5">
        <v>43438.429062499999</v>
      </c>
      <c r="C72" s="1" t="s">
        <v>83</v>
      </c>
      <c r="D72" s="4">
        <v>3</v>
      </c>
      <c r="E72" s="4">
        <v>3</v>
      </c>
      <c r="F72" s="4">
        <v>5</v>
      </c>
      <c r="G72" s="4">
        <v>5</v>
      </c>
      <c r="H72" s="4">
        <v>2</v>
      </c>
      <c r="I72" s="4">
        <v>4</v>
      </c>
    </row>
    <row r="73" spans="1:9" x14ac:dyDescent="0.25">
      <c r="A73" s="2">
        <v>43455.447754629633</v>
      </c>
      <c r="B73" s="2">
        <v>43455.448935185188</v>
      </c>
      <c r="C73" s="1"/>
      <c r="D73" s="4">
        <v>3</v>
      </c>
      <c r="E73" s="1" t="s">
        <v>84</v>
      </c>
      <c r="F73" s="1" t="s">
        <v>85</v>
      </c>
      <c r="G73" s="1" t="s">
        <v>86</v>
      </c>
      <c r="H73" s="1" t="s">
        <v>85</v>
      </c>
      <c r="I73" s="1" t="s">
        <v>85</v>
      </c>
    </row>
    <row r="74" spans="1:9" x14ac:dyDescent="0.25">
      <c r="A74" s="2">
        <v>43482.49355324074</v>
      </c>
      <c r="B74" s="2">
        <v>43482.791932870372</v>
      </c>
      <c r="C74" s="1"/>
      <c r="D74" s="4">
        <v>1</v>
      </c>
      <c r="E74" s="1" t="s">
        <v>85</v>
      </c>
      <c r="G74" s="1" t="s">
        <v>84</v>
      </c>
      <c r="H74" s="1" t="s">
        <v>87</v>
      </c>
      <c r="I74" s="1" t="s">
        <v>85</v>
      </c>
    </row>
    <row r="75" spans="1:9" x14ac:dyDescent="0.25">
      <c r="A75" s="2">
        <v>43492.6090625</v>
      </c>
      <c r="B75" s="2">
        <v>43492.609733796293</v>
      </c>
      <c r="C75" s="1"/>
      <c r="D75" s="4">
        <v>3</v>
      </c>
      <c r="E75" s="1" t="s">
        <v>86</v>
      </c>
      <c r="F75" s="1" t="s">
        <v>86</v>
      </c>
      <c r="G75" s="1" t="s">
        <v>87</v>
      </c>
      <c r="H75" s="1" t="s">
        <v>85</v>
      </c>
      <c r="I75" s="1" t="s">
        <v>85</v>
      </c>
    </row>
    <row r="76" spans="1:9" x14ac:dyDescent="0.25">
      <c r="A76" s="2">
        <v>43506.498761574076</v>
      </c>
      <c r="B76" s="2">
        <v>43506.499097222222</v>
      </c>
      <c r="C76" s="1"/>
      <c r="D76" s="4">
        <v>1</v>
      </c>
      <c r="E76" s="1" t="s">
        <v>85</v>
      </c>
      <c r="F76" s="1" t="s">
        <v>85</v>
      </c>
      <c r="G76" s="1" t="s">
        <v>87</v>
      </c>
      <c r="H76" s="1" t="s">
        <v>86</v>
      </c>
      <c r="I76" s="1" t="s">
        <v>86</v>
      </c>
    </row>
    <row r="77" spans="1:9" x14ac:dyDescent="0.25">
      <c r="A77" s="2">
        <v>43506.499166666668</v>
      </c>
      <c r="B77" s="2">
        <v>43506.49931712963</v>
      </c>
      <c r="C77" s="1"/>
      <c r="D77" s="4">
        <v>2</v>
      </c>
      <c r="E77" s="1" t="s">
        <v>88</v>
      </c>
      <c r="F77" s="1" t="s">
        <v>86</v>
      </c>
      <c r="G77" s="1" t="s">
        <v>86</v>
      </c>
      <c r="H77" s="1" t="s">
        <v>88</v>
      </c>
      <c r="I77" s="1" t="s">
        <v>88</v>
      </c>
    </row>
    <row r="78" spans="1:9" x14ac:dyDescent="0.25">
      <c r="A78" s="2">
        <v>43506.499340277776</v>
      </c>
      <c r="B78" s="2">
        <v>43506.499490740738</v>
      </c>
      <c r="C78" s="1"/>
      <c r="D78" s="4">
        <v>1</v>
      </c>
      <c r="E78" s="1" t="s">
        <v>85</v>
      </c>
      <c r="F78" s="1" t="s">
        <v>85</v>
      </c>
      <c r="G78" s="1" t="s">
        <v>85</v>
      </c>
      <c r="H78" s="1" t="s">
        <v>85</v>
      </c>
      <c r="I78" s="1" t="s">
        <v>85</v>
      </c>
    </row>
    <row r="79" spans="1:9" x14ac:dyDescent="0.25">
      <c r="A79" s="2">
        <v>43506.499513888892</v>
      </c>
      <c r="B79" s="2">
        <v>43506.499664351853</v>
      </c>
      <c r="C79" s="1"/>
      <c r="D79" s="4">
        <v>2</v>
      </c>
      <c r="E79" s="1" t="s">
        <v>87</v>
      </c>
      <c r="F79" s="1" t="s">
        <v>87</v>
      </c>
      <c r="G79" s="1" t="s">
        <v>87</v>
      </c>
      <c r="H79" s="1" t="s">
        <v>87</v>
      </c>
      <c r="I79" s="1" t="s">
        <v>87</v>
      </c>
    </row>
    <row r="80" spans="1:9" x14ac:dyDescent="0.25">
      <c r="A80" s="2">
        <v>43506.499710648146</v>
      </c>
      <c r="B80" s="2">
        <v>43506.499849537038</v>
      </c>
      <c r="C80" s="1"/>
      <c r="D80" s="4">
        <v>5</v>
      </c>
      <c r="E80" s="1" t="s">
        <v>84</v>
      </c>
      <c r="F80" s="1" t="s">
        <v>84</v>
      </c>
      <c r="G80" s="1" t="s">
        <v>84</v>
      </c>
      <c r="H80" s="1" t="s">
        <v>84</v>
      </c>
      <c r="I80" s="1" t="s">
        <v>84</v>
      </c>
    </row>
    <row r="81" spans="1:9" x14ac:dyDescent="0.25">
      <c r="A81" s="2">
        <v>43508.433981481481</v>
      </c>
      <c r="B81" s="2">
        <v>43508.43550925926</v>
      </c>
      <c r="C81" s="1"/>
      <c r="D81" s="4">
        <v>2</v>
      </c>
      <c r="E81" s="1" t="s">
        <v>85</v>
      </c>
      <c r="F81" s="1" t="s">
        <v>87</v>
      </c>
      <c r="G81" s="1" t="s">
        <v>88</v>
      </c>
      <c r="H81" s="1" t="s">
        <v>84</v>
      </c>
      <c r="I81" s="1" t="s">
        <v>84</v>
      </c>
    </row>
    <row r="82" spans="1:9" x14ac:dyDescent="0.25">
      <c r="A82" s="2">
        <v>43516.393935185188</v>
      </c>
      <c r="B82" s="2">
        <v>43516.394189814811</v>
      </c>
      <c r="C82" s="1"/>
      <c r="D82" s="4">
        <v>2</v>
      </c>
      <c r="E82" s="1" t="s">
        <v>87</v>
      </c>
      <c r="F82" s="1" t="s">
        <v>84</v>
      </c>
      <c r="G82" s="1" t="s">
        <v>85</v>
      </c>
      <c r="H82" s="1" t="s">
        <v>87</v>
      </c>
      <c r="I82" s="1" t="s">
        <v>84</v>
      </c>
    </row>
    <row r="83" spans="1:9" x14ac:dyDescent="0.25">
      <c r="A83" s="2">
        <v>43516.82167824074</v>
      </c>
      <c r="B83" s="2">
        <v>43516.822500000002</v>
      </c>
      <c r="C83" s="1"/>
      <c r="D83" s="4">
        <v>1</v>
      </c>
      <c r="E83" s="1" t="s">
        <v>86</v>
      </c>
      <c r="F83" s="1" t="s">
        <v>85</v>
      </c>
      <c r="G83" s="1" t="s">
        <v>86</v>
      </c>
      <c r="H83" s="1" t="s">
        <v>86</v>
      </c>
      <c r="I83" s="1" t="s">
        <v>85</v>
      </c>
    </row>
    <row r="84" spans="1:9" x14ac:dyDescent="0.25">
      <c r="A84" s="2">
        <v>43521.368726851855</v>
      </c>
      <c r="B84" s="2">
        <v>43521.369143518517</v>
      </c>
      <c r="C84" s="1"/>
      <c r="D84" s="4">
        <v>2</v>
      </c>
      <c r="E84" s="1" t="s">
        <v>88</v>
      </c>
      <c r="F84" s="1" t="s">
        <v>84</v>
      </c>
      <c r="G84" s="1" t="s">
        <v>88</v>
      </c>
      <c r="H84" s="1" t="s">
        <v>85</v>
      </c>
      <c r="I84" s="1" t="s">
        <v>87</v>
      </c>
    </row>
    <row r="85" spans="1:9" x14ac:dyDescent="0.25">
      <c r="A85" s="2">
        <v>43521.438715277778</v>
      </c>
      <c r="B85" s="2">
        <v>43521.439166666663</v>
      </c>
      <c r="C85" s="1"/>
      <c r="D85" s="4">
        <v>1</v>
      </c>
      <c r="E85" s="1" t="s">
        <v>86</v>
      </c>
      <c r="F85" s="1" t="s">
        <v>85</v>
      </c>
      <c r="G85" s="1" t="s">
        <v>85</v>
      </c>
      <c r="H85" s="1" t="s">
        <v>85</v>
      </c>
      <c r="I85" s="1" t="s">
        <v>86</v>
      </c>
    </row>
    <row r="86" spans="1:9" x14ac:dyDescent="0.25">
      <c r="A86" s="2">
        <v>43525.222303240742</v>
      </c>
      <c r="B86" s="2">
        <v>43525.223587962966</v>
      </c>
      <c r="C86" s="1"/>
      <c r="D86" s="4">
        <v>2</v>
      </c>
      <c r="E86" s="1" t="s">
        <v>86</v>
      </c>
      <c r="F86" s="1" t="s">
        <v>87</v>
      </c>
      <c r="G86" s="1" t="s">
        <v>87</v>
      </c>
      <c r="H86" s="1" t="s">
        <v>85</v>
      </c>
      <c r="I86" s="1" t="s">
        <v>85</v>
      </c>
    </row>
    <row r="87" spans="1:9" x14ac:dyDescent="0.25">
      <c r="A87" s="2">
        <v>43531.60429398148</v>
      </c>
      <c r="B87" s="2">
        <v>43531.609444444446</v>
      </c>
      <c r="C87" s="1"/>
      <c r="D87" s="4">
        <v>1</v>
      </c>
      <c r="E87" s="1" t="s">
        <v>84</v>
      </c>
      <c r="F87" s="1" t="s">
        <v>85</v>
      </c>
      <c r="G87" s="1" t="s">
        <v>85</v>
      </c>
      <c r="H87" s="1" t="s">
        <v>87</v>
      </c>
      <c r="I87" s="1" t="s">
        <v>87</v>
      </c>
    </row>
    <row r="88" spans="1:9" x14ac:dyDescent="0.25">
      <c r="A88" s="2">
        <v>43538.65457175926</v>
      </c>
      <c r="B88" s="2">
        <v>43538.65483796296</v>
      </c>
      <c r="C88" s="1"/>
      <c r="D88" s="4">
        <v>1</v>
      </c>
      <c r="E88" s="1" t="s">
        <v>86</v>
      </c>
      <c r="F88" s="1" t="s">
        <v>88</v>
      </c>
      <c r="G88" s="1" t="s">
        <v>84</v>
      </c>
      <c r="H88" s="1" t="s">
        <v>84</v>
      </c>
      <c r="I88" s="1" t="s">
        <v>87</v>
      </c>
    </row>
    <row r="89" spans="1:9" x14ac:dyDescent="0.25">
      <c r="A89" s="2">
        <v>43539.077604166669</v>
      </c>
      <c r="B89" s="2">
        <v>43539.077777777777</v>
      </c>
      <c r="C89" s="1"/>
      <c r="D89" s="4"/>
    </row>
    <row r="90" spans="1:9" x14ac:dyDescent="0.25">
      <c r="A90" s="2">
        <v>43541.486770833333</v>
      </c>
      <c r="B90" s="2">
        <v>43541.48709490741</v>
      </c>
      <c r="C90" s="1"/>
      <c r="D90" s="4">
        <v>2</v>
      </c>
      <c r="E90" s="1" t="s">
        <v>84</v>
      </c>
      <c r="F90" s="1" t="s">
        <v>87</v>
      </c>
      <c r="G90" s="1" t="s">
        <v>84</v>
      </c>
      <c r="H90" s="1" t="s">
        <v>87</v>
      </c>
      <c r="I90" s="1" t="s">
        <v>87</v>
      </c>
    </row>
    <row r="91" spans="1:9" x14ac:dyDescent="0.25">
      <c r="A91" s="2">
        <v>43544.50472222222</v>
      </c>
      <c r="B91" s="2">
        <v>43544.505428240744</v>
      </c>
      <c r="C91" s="1"/>
      <c r="D91" s="4">
        <v>2</v>
      </c>
      <c r="E91" s="1" t="s">
        <v>87</v>
      </c>
      <c r="F91" s="1" t="s">
        <v>86</v>
      </c>
      <c r="G91" s="1" t="s">
        <v>88</v>
      </c>
      <c r="H91" s="1" t="s">
        <v>85</v>
      </c>
      <c r="I91" s="1" t="s">
        <v>86</v>
      </c>
    </row>
    <row r="92" spans="1:9" x14ac:dyDescent="0.25">
      <c r="A92" s="2">
        <v>43545.043553240743</v>
      </c>
      <c r="B92" s="2">
        <v>43545.044062499997</v>
      </c>
      <c r="C92" s="1"/>
      <c r="D92" s="4">
        <v>1</v>
      </c>
      <c r="E92" s="1" t="s">
        <v>88</v>
      </c>
      <c r="F92" s="1" t="s">
        <v>84</v>
      </c>
      <c r="G92" s="1" t="s">
        <v>86</v>
      </c>
      <c r="H92" s="1" t="s">
        <v>84</v>
      </c>
      <c r="I92" s="1" t="s">
        <v>87</v>
      </c>
    </row>
    <row r="93" spans="1:9" x14ac:dyDescent="0.25">
      <c r="A93" s="2">
        <v>43545.46429398148</v>
      </c>
      <c r="B93" s="2">
        <v>43545.465185185189</v>
      </c>
      <c r="C93" s="1"/>
      <c r="D93" s="4">
        <v>1</v>
      </c>
      <c r="E93" s="1" t="s">
        <v>85</v>
      </c>
      <c r="F93" s="1" t="s">
        <v>84</v>
      </c>
      <c r="G93" s="1" t="s">
        <v>87</v>
      </c>
      <c r="H93" s="1" t="s">
        <v>87</v>
      </c>
      <c r="I93" s="1" t="s">
        <v>85</v>
      </c>
    </row>
    <row r="94" spans="1:9" x14ac:dyDescent="0.25">
      <c r="A94" s="2">
        <v>43545.499837962961</v>
      </c>
      <c r="B94" s="2">
        <v>43545.563726851855</v>
      </c>
      <c r="C94" s="1"/>
      <c r="D94" s="4">
        <v>1</v>
      </c>
      <c r="E94" s="1" t="s">
        <v>87</v>
      </c>
      <c r="F94" s="1" t="s">
        <v>87</v>
      </c>
      <c r="G94" s="1" t="s">
        <v>84</v>
      </c>
      <c r="H94" s="1" t="s">
        <v>87</v>
      </c>
      <c r="I94" s="1" t="s">
        <v>84</v>
      </c>
    </row>
    <row r="95" spans="1:9" x14ac:dyDescent="0.25">
      <c r="A95" s="2">
        <v>43546.594814814816</v>
      </c>
      <c r="B95" s="2">
        <v>43546.595196759263</v>
      </c>
      <c r="C95" s="1"/>
      <c r="D95" s="4">
        <v>2</v>
      </c>
      <c r="E95" s="1" t="s">
        <v>87</v>
      </c>
      <c r="F95" s="1" t="s">
        <v>84</v>
      </c>
      <c r="G95" s="1" t="s">
        <v>86</v>
      </c>
      <c r="H95" s="1" t="s">
        <v>85</v>
      </c>
      <c r="I95" s="1" t="s">
        <v>87</v>
      </c>
    </row>
    <row r="96" spans="1:9" x14ac:dyDescent="0.25">
      <c r="A96" s="2">
        <v>43550.560543981483</v>
      </c>
      <c r="B96" s="2">
        <v>43550.560972222222</v>
      </c>
      <c r="C96" s="1"/>
      <c r="D96" s="4">
        <v>1</v>
      </c>
      <c r="E96" s="1" t="s">
        <v>86</v>
      </c>
      <c r="F96" s="1" t="s">
        <v>86</v>
      </c>
      <c r="G96" s="1" t="s">
        <v>85</v>
      </c>
      <c r="H96" s="1" t="s">
        <v>85</v>
      </c>
      <c r="I96" s="1" t="s">
        <v>86</v>
      </c>
    </row>
    <row r="97" spans="1:9" x14ac:dyDescent="0.25">
      <c r="A97" s="2">
        <v>43550.723414351851</v>
      </c>
      <c r="B97" s="2">
        <v>43550.723622685182</v>
      </c>
      <c r="C97" s="1"/>
      <c r="D97" s="4">
        <v>1</v>
      </c>
      <c r="E97" s="1" t="s">
        <v>86</v>
      </c>
      <c r="F97" s="1" t="s">
        <v>87</v>
      </c>
      <c r="G97" s="1" t="s">
        <v>85</v>
      </c>
      <c r="H97" s="1" t="s">
        <v>84</v>
      </c>
      <c r="I97" s="1" t="s">
        <v>86</v>
      </c>
    </row>
    <row r="98" spans="1:9" x14ac:dyDescent="0.25">
      <c r="A98" s="2">
        <v>43563.402453703704</v>
      </c>
      <c r="B98" s="2">
        <v>43563.402997685182</v>
      </c>
      <c r="C98" s="1"/>
      <c r="D98" s="4">
        <v>1</v>
      </c>
      <c r="E98" s="1" t="s">
        <v>85</v>
      </c>
      <c r="F98" s="1" t="s">
        <v>87</v>
      </c>
      <c r="G98" s="1" t="s">
        <v>87</v>
      </c>
      <c r="H98" s="1" t="s">
        <v>84</v>
      </c>
      <c r="I98" s="1" t="s">
        <v>84</v>
      </c>
    </row>
    <row r="99" spans="1:9" x14ac:dyDescent="0.25">
      <c r="A99" s="2">
        <v>43565.33935185185</v>
      </c>
      <c r="B99" s="2">
        <v>43565.339583333334</v>
      </c>
      <c r="C99" s="1"/>
      <c r="D99" s="4">
        <v>1</v>
      </c>
      <c r="E99" s="1" t="s">
        <v>86</v>
      </c>
      <c r="F99" s="1" t="s">
        <v>85</v>
      </c>
      <c r="G99" s="1" t="s">
        <v>88</v>
      </c>
      <c r="H99" s="1" t="s">
        <v>84</v>
      </c>
      <c r="I99" s="1" t="s">
        <v>86</v>
      </c>
    </row>
    <row r="100" spans="1:9" x14ac:dyDescent="0.25">
      <c r="A100" s="2">
        <v>43566.413587962961</v>
      </c>
      <c r="B100" s="2">
        <v>43566.414351851854</v>
      </c>
      <c r="C100" s="1"/>
      <c r="D100" s="4">
        <v>1</v>
      </c>
      <c r="E100" s="1" t="s">
        <v>88</v>
      </c>
      <c r="F100" s="1" t="s">
        <v>88</v>
      </c>
      <c r="G100" s="1" t="s">
        <v>88</v>
      </c>
      <c r="H100" s="1" t="s">
        <v>88</v>
      </c>
      <c r="I100" s="1" t="s">
        <v>88</v>
      </c>
    </row>
    <row r="101" spans="1:9" x14ac:dyDescent="0.25">
      <c r="A101" s="2">
        <v>43570.446203703701</v>
      </c>
      <c r="B101" s="2">
        <v>43570.446817129632</v>
      </c>
      <c r="C101" s="1"/>
      <c r="D101" s="4">
        <v>1</v>
      </c>
      <c r="E101" s="1" t="s">
        <v>86</v>
      </c>
      <c r="F101" s="1" t="s">
        <v>86</v>
      </c>
      <c r="G101" s="1" t="s">
        <v>86</v>
      </c>
      <c r="H101" s="1" t="s">
        <v>86</v>
      </c>
      <c r="I101" s="1" t="s">
        <v>88</v>
      </c>
    </row>
    <row r="102" spans="1:9" x14ac:dyDescent="0.25">
      <c r="A102" s="2">
        <v>43574.412222222221</v>
      </c>
      <c r="B102" s="2">
        <v>43574.412523148145</v>
      </c>
      <c r="C102" s="1"/>
      <c r="D102" s="4">
        <v>2</v>
      </c>
      <c r="E102" s="1" t="s">
        <v>86</v>
      </c>
      <c r="F102" s="1" t="s">
        <v>86</v>
      </c>
      <c r="H102" s="1" t="s">
        <v>88</v>
      </c>
      <c r="I102" s="1" t="s">
        <v>88</v>
      </c>
    </row>
    <row r="103" spans="1:9" x14ac:dyDescent="0.25">
      <c r="A103" s="2">
        <v>43574.473726851851</v>
      </c>
      <c r="B103" s="2">
        <v>43574.474444444444</v>
      </c>
      <c r="C103" s="1"/>
      <c r="D103" s="4">
        <v>1</v>
      </c>
      <c r="E103" s="1" t="s">
        <v>88</v>
      </c>
      <c r="F103" s="1" t="s">
        <v>85</v>
      </c>
      <c r="G103" s="1" t="s">
        <v>86</v>
      </c>
      <c r="H103" s="1" t="s">
        <v>86</v>
      </c>
      <c r="I103" s="1" t="s">
        <v>88</v>
      </c>
    </row>
    <row r="104" spans="1:9" x14ac:dyDescent="0.25">
      <c r="A104" s="2">
        <v>43574.972534722219</v>
      </c>
      <c r="B104" s="2">
        <v>43574.980011574073</v>
      </c>
      <c r="C104" s="1"/>
      <c r="D104" s="4">
        <v>2</v>
      </c>
      <c r="E104" s="1" t="s">
        <v>88</v>
      </c>
      <c r="F104" s="1" t="s">
        <v>85</v>
      </c>
      <c r="G104" s="1" t="s">
        <v>87</v>
      </c>
      <c r="H104" s="1" t="s">
        <v>85</v>
      </c>
      <c r="I104" s="1" t="s">
        <v>87</v>
      </c>
    </row>
    <row r="105" spans="1:9" x14ac:dyDescent="0.25">
      <c r="A105" s="2">
        <v>43584.337905092594</v>
      </c>
      <c r="B105" s="2">
        <v>43584.338148148148</v>
      </c>
      <c r="C105" s="1"/>
      <c r="D105" s="4">
        <v>1</v>
      </c>
      <c r="E105" s="1" t="s">
        <v>86</v>
      </c>
      <c r="F105" s="1" t="s">
        <v>87</v>
      </c>
      <c r="G105" s="1" t="s">
        <v>86</v>
      </c>
      <c r="H105" s="1" t="s">
        <v>84</v>
      </c>
      <c r="I105" s="1" t="s">
        <v>84</v>
      </c>
    </row>
    <row r="106" spans="1:9" x14ac:dyDescent="0.25">
      <c r="A106" s="2">
        <v>43585.440868055557</v>
      </c>
      <c r="B106" s="2">
        <v>43585.441087962965</v>
      </c>
      <c r="C106" s="1"/>
      <c r="D106" s="4">
        <v>1</v>
      </c>
    </row>
    <row r="107" spans="1:9" x14ac:dyDescent="0.25">
      <c r="A107" s="2">
        <v>43585.533541666664</v>
      </c>
      <c r="B107" s="2">
        <v>43585.534050925926</v>
      </c>
      <c r="C107" s="1"/>
      <c r="D107" s="4">
        <v>2</v>
      </c>
      <c r="E107" s="1" t="s">
        <v>85</v>
      </c>
      <c r="F107" s="1" t="s">
        <v>88</v>
      </c>
      <c r="G107" s="1" t="s">
        <v>87</v>
      </c>
      <c r="H107" s="1" t="s">
        <v>84</v>
      </c>
      <c r="I107" s="1" t="s">
        <v>87</v>
      </c>
    </row>
    <row r="108" spans="1:9" x14ac:dyDescent="0.25">
      <c r="A108" s="2">
        <v>43587.155497685184</v>
      </c>
      <c r="B108" s="2">
        <v>43587.156377314815</v>
      </c>
      <c r="C108" s="1"/>
      <c r="D108" s="4">
        <v>1</v>
      </c>
      <c r="E108" s="1" t="s">
        <v>88</v>
      </c>
      <c r="F108" s="1" t="s">
        <v>88</v>
      </c>
      <c r="G108" s="1" t="s">
        <v>85</v>
      </c>
      <c r="H108" s="1" t="s">
        <v>87</v>
      </c>
      <c r="I108" s="1" t="s">
        <v>88</v>
      </c>
    </row>
    <row r="109" spans="1:9" x14ac:dyDescent="0.25">
      <c r="A109" s="2">
        <v>43588.931863425925</v>
      </c>
      <c r="B109" s="2">
        <v>43588.935983796298</v>
      </c>
      <c r="C109" s="1"/>
      <c r="D109" s="4">
        <v>2</v>
      </c>
      <c r="E109" s="1" t="s">
        <v>84</v>
      </c>
      <c r="F109" s="1" t="s">
        <v>85</v>
      </c>
      <c r="G109" s="1" t="s">
        <v>87</v>
      </c>
      <c r="H109" s="1" t="s">
        <v>85</v>
      </c>
      <c r="I109" s="1" t="s">
        <v>85</v>
      </c>
    </row>
    <row r="110" spans="1:9" x14ac:dyDescent="0.25">
      <c r="A110" s="2">
        <v>43591.538703703707</v>
      </c>
      <c r="B110" s="2">
        <v>43591.5390162037</v>
      </c>
      <c r="C110" s="1"/>
      <c r="D110" s="4">
        <v>1</v>
      </c>
      <c r="E110" s="1" t="s">
        <v>85</v>
      </c>
      <c r="F110" s="1" t="s">
        <v>86</v>
      </c>
      <c r="G110" s="1" t="s">
        <v>88</v>
      </c>
      <c r="H110" s="1" t="s">
        <v>86</v>
      </c>
      <c r="I110" s="1" t="s">
        <v>85</v>
      </c>
    </row>
    <row r="111" spans="1:9" x14ac:dyDescent="0.25">
      <c r="A111" s="2">
        <v>43591.559745370374</v>
      </c>
      <c r="B111" s="2">
        <v>43591.560115740744</v>
      </c>
      <c r="C111" s="1"/>
      <c r="D111" s="4">
        <v>1</v>
      </c>
      <c r="E111" s="1" t="s">
        <v>85</v>
      </c>
      <c r="F111" s="1" t="s">
        <v>86</v>
      </c>
      <c r="G111" s="1" t="s">
        <v>84</v>
      </c>
      <c r="H111" s="1" t="s">
        <v>85</v>
      </c>
      <c r="I111" s="1" t="s">
        <v>88</v>
      </c>
    </row>
    <row r="112" spans="1:9" x14ac:dyDescent="0.25">
      <c r="A112" s="2">
        <v>43591.642337962963</v>
      </c>
      <c r="B112" s="2">
        <v>43591.642604166664</v>
      </c>
      <c r="C112" s="1"/>
      <c r="D112" s="4">
        <v>1</v>
      </c>
      <c r="E112" s="1" t="s">
        <v>84</v>
      </c>
      <c r="F112" s="1" t="s">
        <v>85</v>
      </c>
      <c r="G112" s="1" t="s">
        <v>87</v>
      </c>
      <c r="H112" s="1" t="s">
        <v>87</v>
      </c>
      <c r="I112" s="1" t="s">
        <v>87</v>
      </c>
    </row>
    <row r="113" spans="1:9" x14ac:dyDescent="0.25">
      <c r="A113" t="s">
        <v>89</v>
      </c>
      <c r="D113">
        <f>SUBTOTAL(101,tbl_Resultat3[Temps Attente])</f>
        <v>1.6545454545454545</v>
      </c>
      <c r="E113" s="4">
        <f>SUBTOTAL(101,tbl_Resultat3[Accueil])</f>
        <v>3.2535211267605635</v>
      </c>
      <c r="F113" s="4">
        <f>SUBTOTAL(101,tbl_Resultat3[Ecoute])</f>
        <v>3.1267605633802815</v>
      </c>
      <c r="G113" s="4">
        <f>SUBTOTAL(101,tbl_Resultat3[Professionnalisme])</f>
        <v>3.816901408450704</v>
      </c>
      <c r="H113" s="4">
        <f>SUBTOTAL(101,tbl_Resultat3[Réponse obtenue])</f>
        <v>3.732394366197183</v>
      </c>
      <c r="I113" s="4">
        <f>SUBTOTAL(101,tbl_Resultat3[Recommandation])</f>
        <v>3.5774647887323945</v>
      </c>
    </row>
    <row r="114" spans="1:9" x14ac:dyDescent="0.25">
      <c r="A114" s="2"/>
      <c r="B114" s="2"/>
      <c r="C114" s="1"/>
      <c r="D114" s="4"/>
    </row>
    <row r="115" spans="1:9" x14ac:dyDescent="0.25">
      <c r="A115" s="2"/>
      <c r="B115" s="2"/>
      <c r="C115" s="1"/>
      <c r="D115" s="4"/>
    </row>
    <row r="116" spans="1:9" x14ac:dyDescent="0.25">
      <c r="A116" s="2"/>
      <c r="B116" s="2"/>
      <c r="C116" s="1"/>
      <c r="D116" s="4"/>
    </row>
    <row r="117" spans="1:9" x14ac:dyDescent="0.25">
      <c r="A117" s="2"/>
      <c r="B117" s="2"/>
      <c r="C117" s="1"/>
      <c r="D117" s="4"/>
    </row>
    <row r="118" spans="1:9" x14ac:dyDescent="0.25">
      <c r="A118" s="2"/>
      <c r="B118" s="2"/>
      <c r="C118" s="1"/>
      <c r="D118" s="4"/>
    </row>
    <row r="119" spans="1:9" x14ac:dyDescent="0.25">
      <c r="A119" s="2"/>
      <c r="B119" s="2"/>
      <c r="C119" s="1"/>
      <c r="D119" s="4"/>
    </row>
    <row r="120" spans="1:9" x14ac:dyDescent="0.25">
      <c r="A120" s="2"/>
      <c r="B120" s="2"/>
      <c r="C120" s="1"/>
      <c r="D120" s="4"/>
    </row>
    <row r="121" spans="1:9" x14ac:dyDescent="0.25">
      <c r="A121" s="2"/>
      <c r="B121" s="2"/>
      <c r="C121" s="1"/>
      <c r="D121" s="4"/>
    </row>
  </sheetData>
  <dataValidations count="1">
    <dataValidation type="list" allowBlank="1" showInputMessage="1" showErrorMessage="1" sqref="L1" xr:uid="{CBF28E0C-42D8-4789-8AC4-F6FA6BC1165D}">
      <formula1>INDIRECT("tbl_Resultat[Nom]")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Form1</vt:lpstr>
      <vt:lpstr>Form1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Frédéric LE GUEN</dc:creator>
  <cp:keywords/>
  <dc:description/>
  <cp:lastModifiedBy>Frédéric LE GUEN</cp:lastModifiedBy>
  <cp:revision/>
  <dcterms:created xsi:type="dcterms:W3CDTF">2018-12-07T08:51:21Z</dcterms:created>
  <dcterms:modified xsi:type="dcterms:W3CDTF">2020-12-30T15:00:49Z</dcterms:modified>
  <cp:category/>
  <cp:contentStatus/>
</cp:coreProperties>
</file>